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SVETA\ПАСПОРТА\наказ №6 від 11.04.2025\"/>
    </mc:Choice>
  </mc:AlternateContent>
  <xr:revisionPtr revIDLastSave="0" documentId="13_ncr:1_{01C120D2-23F5-457B-8612-4264519109B1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Print_Area" localSheetId="0">TDSheet!$A$1:$S$120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7" i="1" l="1"/>
  <c r="O95" i="1"/>
  <c r="O94" i="1"/>
  <c r="O92" i="1"/>
  <c r="L47" i="1"/>
  <c r="O107" i="1" l="1"/>
  <c r="O106" i="1"/>
  <c r="O105" i="1" l="1"/>
  <c r="O104" i="1"/>
  <c r="O89" i="1"/>
  <c r="O67" i="1"/>
  <c r="O64" i="1"/>
  <c r="O63" i="1"/>
  <c r="O62" i="1"/>
  <c r="O88" i="1" l="1"/>
  <c r="O87" i="1"/>
  <c r="O86" i="1"/>
  <c r="O85" i="1"/>
  <c r="O78" i="1"/>
  <c r="R89" i="1" l="1"/>
  <c r="R78" i="1"/>
  <c r="O83" i="1"/>
  <c r="R83" i="1" s="1"/>
  <c r="R63" i="1"/>
  <c r="O81" i="1"/>
  <c r="O82" i="1" l="1"/>
  <c r="O93" i="1" l="1"/>
  <c r="R108" i="1" l="1"/>
  <c r="O101" i="1"/>
  <c r="R101" i="1" s="1"/>
  <c r="R98" i="1"/>
  <c r="R93" i="1"/>
  <c r="R97" i="1" l="1"/>
  <c r="R104" i="1" l="1"/>
  <c r="R77" i="1"/>
  <c r="R66" i="1"/>
  <c r="R65" i="1"/>
  <c r="R85" i="1"/>
  <c r="R107" i="1" l="1"/>
  <c r="R106" i="1"/>
  <c r="R94" i="1"/>
  <c r="R87" i="1"/>
  <c r="R64" i="1"/>
  <c r="R86" i="1" l="1"/>
  <c r="R105" i="1"/>
  <c r="N47" i="1"/>
  <c r="N46" i="1" l="1"/>
  <c r="N48" i="1" s="1"/>
  <c r="L48" i="1"/>
  <c r="O53" i="1" s="1"/>
  <c r="R92" i="1"/>
  <c r="O100" i="1"/>
  <c r="R100" i="1" s="1"/>
  <c r="R81" i="1"/>
  <c r="R62" i="1"/>
  <c r="O54" i="1" l="1"/>
  <c r="R54" i="1" s="1"/>
  <c r="R53" i="1"/>
  <c r="R88" i="1"/>
  <c r="R82" i="1" l="1"/>
  <c r="R67" i="1"/>
  <c r="O102" i="1" l="1"/>
  <c r="R102" i="1" s="1"/>
  <c r="R95" i="1"/>
</calcChain>
</file>

<file path=xl/sharedStrings.xml><?xml version="1.0" encoding="utf-8"?>
<sst xmlns="http://schemas.openxmlformats.org/spreadsheetml/2006/main" count="215" uniqueCount="120">
  <si>
    <t xml:space="preserve">ЗАТВЕРДЖЕНО 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</si>
  <si>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</si>
  <si>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</si>
  <si>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 xml:space="preserve">ЗАТВЕРДЖЕНО: </t>
  </si>
  <si>
    <t>ПАСПОРТ</t>
  </si>
  <si>
    <t>1.</t>
  </si>
  <si>
    <t>ДЕПАРТАМЕНТ КАПІТАЛЬНОГО БУДІВНИЦТВА ВІННИЦЬКОЇ МІСЬКОЇ РАДИ</t>
  </si>
  <si>
    <t xml:space="preserve">
</t>
  </si>
  <si>
    <t xml:space="preserve">(код Програмної класифікації видатків та кредитування місцевого бюджету)                                </t>
  </si>
  <si>
    <t>(найменування головного розпорядника коштів місцевого бюджету)</t>
  </si>
  <si>
    <t>(код за ЄДРПОУ)</t>
  </si>
  <si>
    <t>2.</t>
  </si>
  <si>
    <t xml:space="preserve">Департамент капітального будівництва Вінницької міської ради							</t>
  </si>
  <si>
    <t>(найменування відповідального виконавця)</t>
  </si>
  <si>
    <t>3.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</si>
  <si>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</si>
  <si>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</si>
  <si>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</si>
  <si>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</si>
  <si>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</si>
  <si>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</si>
  <si>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</si>
  <si>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</si>
  <si>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</si>
  <si>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</si>
  <si>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</si>
  <si>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7.</t>
  </si>
  <si>
    <t>Мета бюджетної програми</t>
  </si>
  <si>
    <t>8.</t>
  </si>
  <si>
    <t>Завдання бюджетної програми</t>
  </si>
  <si>
    <t>Завдання</t>
  </si>
  <si>
    <t>Забезпечення будівництва об'єктів</t>
  </si>
  <si>
    <t>9.</t>
  </si>
  <si>
    <t>Напрями використання бюджетних коштів</t>
  </si>
  <si>
    <t xml:space="preserve">гривень </t>
  </si>
  <si>
    <t>Загальний фонд</t>
  </si>
  <si>
    <t>Спеціальний фонд</t>
  </si>
  <si>
    <t>Усього</t>
  </si>
  <si>
    <t>Забезпечення будівництва об’єктів</t>
  </si>
  <si>
    <t xml:space="preserve">Найменування місцевої / регіональної програми 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</si>
  <si>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</si>
  <si>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</si>
  <si>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</si>
  <si>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</si>
  <si>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</si>
  <si>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Обсяг видатків на будівництво об’єктів</t>
  </si>
  <si>
    <t>грн.</t>
  </si>
  <si>
    <t>Обсяг видатків на проектування будівництва об’єктів</t>
  </si>
  <si>
    <t>Обсяг будівництва об’єктів</t>
  </si>
  <si>
    <t>кв. м.</t>
  </si>
  <si>
    <t>ПКД, фактичні обміри, предпроектні розрахунки</t>
  </si>
  <si>
    <t xml:space="preserve">   Рішення міської ради  від 27.12.2019р. №2077 "Про бюджет Вінницької міської об'єднаної територіальної громади на 2020 рік", зі змінами</t>
  </si>
  <si>
    <t>обсяг будівництва об"єктів</t>
  </si>
  <si>
    <t>Загальна кошторисна вартість будівництва об"єктів</t>
  </si>
  <si>
    <t>ПКД, предпроектні розрахунки</t>
  </si>
  <si>
    <t>Рішення Вінницької міської ради від 24.12.2020 року №52 "Про бюджет Вінницької міської територіальної громади на 2021 рік", зі змінами</t>
  </si>
  <si>
    <t xml:space="preserve">Середні витрати на 1 куб.м/год будівництва об’єкта </t>
  </si>
  <si>
    <t>Розрахунковий показник</t>
  </si>
  <si>
    <t>обсяг видатків на закупівлю обладнання з будівництва об"єктів</t>
  </si>
  <si>
    <t>Обсяг видатків на консалтингові послуги</t>
  </si>
  <si>
    <t>Обсяг видатків на будівництво об’єктів за рахунок залучених коштів</t>
  </si>
  <si>
    <t>Рішення МР "Програма економічного і соціального розвитку ВМТГ на відповідний рік"</t>
  </si>
  <si>
    <t>продукту</t>
  </si>
  <si>
    <t xml:space="preserve">Кількість об’єктів, які планується побудувати </t>
  </si>
  <si>
    <t>од.</t>
  </si>
  <si>
    <t>Кількість проектів для будівництва об’єктів</t>
  </si>
  <si>
    <t>Кількість договорів на консалтингові послуги, які планується надати</t>
  </si>
  <si>
    <t>ефективності</t>
  </si>
  <si>
    <t>Середні витрати на будівництво одного об’єкта в поточному році</t>
  </si>
  <si>
    <t>Розрахунок</t>
  </si>
  <si>
    <t xml:space="preserve">Середні витрати на розробку 1 проекту будівництва об’єктів </t>
  </si>
  <si>
    <t>якості</t>
  </si>
  <si>
    <t>Динаміка кількості об’єктів будівництва порівняно з попереднім роком</t>
  </si>
  <si>
    <t>Динаміка обсягу видатків будівництва порівняно з попереднім роком</t>
  </si>
  <si>
    <t>Рівень готовності об’єктів будівництва на початок року</t>
  </si>
  <si>
    <t>Рівень готовності об’єктів будівництва на кінець року</t>
  </si>
  <si>
    <t>Обсяг видатків на реконструкцію об’єктів</t>
  </si>
  <si>
    <t>Обсяг реконструкції об’єктів</t>
  </si>
  <si>
    <t>Загальна кошторисна вартість реконструкції об’єктів</t>
  </si>
  <si>
    <t xml:space="preserve">Кількість об’єктів, які планується реконструювати </t>
  </si>
  <si>
    <t>Середні витрати на реконструкцію одного об’єкта в поточному році</t>
  </si>
  <si>
    <t xml:space="preserve">Середні витрати на 1 кв.м реконструкції об’єкта </t>
  </si>
  <si>
    <t>відс.</t>
  </si>
  <si>
    <t>Динаміка кількості об’єктів реконструкції порівняно з попереднім роком</t>
  </si>
  <si>
    <t>Динаміка обсягу видатків реконструкції порівняно з попереднім роком</t>
  </si>
  <si>
    <t>Рівень готовності об’єктів реконструкції на початок року</t>
  </si>
  <si>
    <t>Рівень готовності об’єктів реконструкції на кінець року</t>
  </si>
  <si>
    <t>(підпис)</t>
  </si>
  <si>
    <t>М.П.</t>
  </si>
  <si>
    <t>ПОГОДЖЕНО:</t>
  </si>
  <si>
    <t>Вінницької міської ради</t>
  </si>
  <si>
    <t xml:space="preserve">Департаменту капітального будівництва Вінницької міської ради
</t>
  </si>
  <si>
    <t>(власне ім'я, ПРІЗВИЩЕ)</t>
  </si>
  <si>
    <t>Наказ</t>
  </si>
  <si>
    <t>Рішення Вінницької міської ради від 23.12.2022 №1340 "Про бюджет Вінницької міської територіальної громади на 2023 рік" зі змінами</t>
  </si>
  <si>
    <t>Забезпечення реконструкції об'єктів</t>
  </si>
  <si>
    <t>ПКД, фактичні обміри, предпроєктні розрахунки</t>
  </si>
  <si>
    <t>Кількість проєктів для реконструкції  об’єктів</t>
  </si>
  <si>
    <t>Обсяг видатків на проєктування реконструкції об’єктів</t>
  </si>
  <si>
    <t xml:space="preserve">Середні витрати на розробку 1 проєкту реконструкції об’єктів </t>
  </si>
  <si>
    <t>Рівень готовності проєктної документації реконструкції об’єктів</t>
  </si>
  <si>
    <t>"_____"_________________</t>
  </si>
  <si>
    <t>Рішення Вінницької міської ради від 22.12.2023 №2009 "Про бюджет Вінницької міської територіальної громади на 2024 рік" , зі змінами</t>
  </si>
  <si>
    <t>Середні витрати на 1 кв.м будівництва об’єктів</t>
  </si>
  <si>
    <t>Рівень готовності проєктів будівництва на кінець року</t>
  </si>
  <si>
    <t xml:space="preserve">Директор департаменту фінансів </t>
  </si>
  <si>
    <t>Антоніна ЛЕСЬ</t>
  </si>
  <si>
    <t>бюджетної програми місцевого бюджету на 2025 рік</t>
  </si>
  <si>
    <t>Рішення Вінницької міської ради від 20.12.2024 №2621 "Про бюджет Вінницької міської територіальної громади на 2025 рік"</t>
  </si>
  <si>
    <t>Будівництво закладів культури і мистецтва</t>
  </si>
  <si>
    <t>Здійснення організації заходів з підготовки та реалізації інфраструктурних проектів будівництва в галузі культури і мистецтва</t>
  </si>
  <si>
    <t>Забезпечення розвитку об'єктів в галузі культури і мистецтва</t>
  </si>
  <si>
    <t>Програма економічного і соціального розвитку Вінницької міської територіальної громади на 2025 рік</t>
  </si>
  <si>
    <t>Рішення Вінницької міської ради від 20.12.2024 №2621 "Про бюджет Вінницької міської територіальної громади на 2025 рік"зі змінами</t>
  </si>
  <si>
    <t>Закон України "Про Державний бюджет України на 2025 рік".
Бюджетний кодекс України.
Наказ Міністерства фінансів України від 26.08.2014р. № 836 "Про деякі питання запровадження програмно-цільового методу складання та виконання місцевих бюджетів" (зі змінами).
Наказ Міністерства фінансів України від 20.09.2017р. №793 «Про затвердження складових програмної класифікаціїї видатків та кредитування місцевих бюджетів»  (зі змінами).
Наказ Міністерства фінансів України від 27.07.2011р.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змінами).
Рішення Вінницької міської ради від 20.12.2024р. № 2621 «Про бюджет Вінницької міської територіальної громади на 2025 рік» зі змінами
Програма економічного і соціального розвитку Вінницької міської територіальної громади на 2025рік (затверджена рішенням Вінницької міської ради від 20.12.2024р. № 2620) зі змінами.</t>
  </si>
  <si>
    <t>10. Перелік місцевих / регіональних програм, що виконуються у складі бюджетної програми</t>
  </si>
  <si>
    <t>Обсяг бюджетних призначень/бюджетних асигнувань  -   14 002 507,0 гривень, у тому числі загального фонду -  0 гривень та спеціального фонду - 14 002 507 000,0 гривень</t>
  </si>
  <si>
    <t>Директор департаменту капітального будівництва</t>
  </si>
  <si>
    <t>Денис МАЗУРЕНКО</t>
  </si>
  <si>
    <t xml:space="preserve"> ______11 квітня_______  2025   року №__6___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</si>
</sst>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0&quot;    &quot;"/>
    <numFmt numFmtId="165" formatCode="0&quot;  &quot;"/>
    <numFmt numFmtId="166" formatCode="0000&quot;    &quot;"/>
    <numFmt numFmtId="167" formatCode="00000000000"/>
    <numFmt numFmtId="168" formatCode="0.0"/>
    <numFmt numFmtId="169" formatCode="#,##0.0"/>
  </numFmts>
  <fonts count="12" x14ac:knownFonts="1">
    <font>
      <sz val="8"/>
      <name val="Arial"/>
      <family val="2"/>
    </font>
    <font>
      <b/>
      <sz val="8"/>
      <name val="Arial"/>
      <family val="2"/>
      <charset val="204"/>
    </font>
    <font>
      <b/>
      <sz val="8"/>
      <name val="Arial"/>
      <family val="2"/>
    </font>
    <font>
      <i/>
      <sz val="9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i/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horizontal="left"/>
    </xf>
    <xf numFmtId="0" fontId="0" fillId="2" borderId="0" xfId="0" applyNumberFormat="1" applyFill="1" applyAlignment="1">
      <alignment horizontal="left" wrapText="1"/>
    </xf>
    <xf numFmtId="0" fontId="0" fillId="2" borderId="0" xfId="0" applyNumberFormat="1" applyFill="1" applyAlignment="1">
      <alignment horizontal="left"/>
    </xf>
    <xf numFmtId="0" fontId="1" fillId="2" borderId="0" xfId="0" applyNumberFormat="1" applyFont="1" applyFill="1" applyAlignment="1">
      <alignment horizontal="center"/>
    </xf>
    <xf numFmtId="0" fontId="0" fillId="0" borderId="0" xfId="0" applyNumberFormat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left"/>
    </xf>
    <xf numFmtId="0" fontId="0" fillId="3" borderId="0" xfId="0" applyFont="1" applyFill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NumberFormat="1" applyFont="1" applyAlignment="1">
      <alignment horizontal="left" wrapText="1"/>
    </xf>
    <xf numFmtId="0" fontId="0" fillId="3" borderId="2" xfId="0" applyNumberFormat="1" applyFont="1" applyFill="1" applyBorder="1" applyAlignment="1">
      <alignment horizontal="center" vertical="top"/>
    </xf>
    <xf numFmtId="0" fontId="0" fillId="3" borderId="2" xfId="0" applyFont="1" applyFill="1" applyBorder="1" applyAlignment="1">
      <alignment horizontal="left"/>
    </xf>
    <xf numFmtId="0" fontId="0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2" fillId="0" borderId="0" xfId="0" applyNumberFormat="1" applyFont="1" applyAlignment="1">
      <alignment horizontal="left" vertical="top"/>
    </xf>
    <xf numFmtId="0" fontId="0" fillId="2" borderId="0" xfId="0" applyNumberFormat="1" applyFont="1" applyFill="1" applyAlignment="1">
      <alignment horizontal="left" wrapText="1"/>
    </xf>
    <xf numFmtId="0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left" wrapText="1"/>
    </xf>
    <xf numFmtId="0" fontId="2" fillId="2" borderId="0" xfId="0" applyNumberFormat="1" applyFont="1" applyFill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0" fillId="2" borderId="0" xfId="0" applyNumberFormat="1" applyFont="1" applyFill="1" applyAlignment="1">
      <alignment horizontal="left"/>
    </xf>
    <xf numFmtId="0" fontId="9" fillId="3" borderId="3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10" fillId="2" borderId="0" xfId="0" applyNumberFormat="1" applyFont="1" applyFill="1" applyAlignment="1">
      <alignment horizontal="left" wrapText="1"/>
    </xf>
    <xf numFmtId="0" fontId="10" fillId="2" borderId="0" xfId="0" applyNumberFormat="1" applyFont="1" applyFill="1" applyAlignment="1">
      <alignment horizontal="left"/>
    </xf>
    <xf numFmtId="0" fontId="5" fillId="0" borderId="0" xfId="0" applyNumberFormat="1" applyFont="1" applyAlignment="1">
      <alignment horizontal="right"/>
    </xf>
    <xf numFmtId="0" fontId="5" fillId="0" borderId="0" xfId="0" applyNumberFormat="1" applyFont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NumberFormat="1" applyFont="1" applyAlignment="1">
      <alignment horizontal="center" wrapText="1"/>
    </xf>
    <xf numFmtId="0" fontId="8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3" borderId="0" xfId="0" applyFont="1" applyFill="1" applyAlignment="1">
      <alignment horizontal="left" vertical="top" wrapText="1"/>
    </xf>
    <xf numFmtId="1" fontId="2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0" fontId="0" fillId="0" borderId="24" xfId="0" applyNumberFormat="1" applyFont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/>
    </xf>
    <xf numFmtId="0" fontId="2" fillId="3" borderId="0" xfId="0" applyNumberFormat="1" applyFont="1" applyFill="1" applyAlignment="1">
      <alignment horizontal="left" wrapText="1"/>
    </xf>
    <xf numFmtId="0" fontId="2" fillId="0" borderId="0" xfId="0" applyNumberFormat="1" applyFont="1" applyAlignment="1">
      <alignment horizontal="left" vertical="top" wrapText="1"/>
    </xf>
    <xf numFmtId="0" fontId="0" fillId="3" borderId="0" xfId="0" applyNumberFormat="1" applyFont="1" applyFill="1" applyAlignment="1">
      <alignment horizontal="left" vertical="center" wrapText="1"/>
    </xf>
    <xf numFmtId="0" fontId="2" fillId="0" borderId="0" xfId="0" applyNumberFormat="1" applyFont="1" applyAlignment="1">
      <alignment horizontal="left" wrapText="1"/>
    </xf>
    <xf numFmtId="0" fontId="2" fillId="0" borderId="6" xfId="0" applyFont="1" applyBorder="1" applyAlignment="1">
      <alignment horizontal="left"/>
    </xf>
    <xf numFmtId="0" fontId="2" fillId="2" borderId="9" xfId="0" applyNumberFormat="1" applyFont="1" applyFill="1" applyBorder="1" applyAlignment="1">
      <alignment horizontal="center"/>
    </xf>
    <xf numFmtId="165" fontId="2" fillId="0" borderId="0" xfId="0" applyNumberFormat="1" applyFont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166" fontId="2" fillId="0" borderId="2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left" wrapText="1"/>
    </xf>
    <xf numFmtId="167" fontId="2" fillId="0" borderId="2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top" wrapText="1"/>
    </xf>
    <xf numFmtId="1" fontId="0" fillId="2" borderId="1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left" wrapText="1"/>
    </xf>
    <xf numFmtId="0" fontId="2" fillId="2" borderId="0" xfId="0" applyNumberFormat="1" applyFont="1" applyFill="1" applyAlignment="1">
      <alignment horizontal="left"/>
    </xf>
    <xf numFmtId="0" fontId="0" fillId="3" borderId="0" xfId="0" applyNumberFormat="1" applyFont="1" applyFill="1" applyAlignment="1">
      <alignment horizontal="left" wrapText="1"/>
    </xf>
    <xf numFmtId="1" fontId="2" fillId="3" borderId="6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2" fillId="2" borderId="15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9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0" fontId="2" fillId="2" borderId="22" xfId="0" applyNumberFormat="1" applyFont="1" applyFill="1" applyBorder="1" applyAlignment="1">
      <alignment horizontal="center" vertical="center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 wrapText="1"/>
    </xf>
    <xf numFmtId="0" fontId="0" fillId="3" borderId="4" xfId="0" applyNumberFormat="1" applyFont="1" applyFill="1" applyBorder="1" applyAlignment="1">
      <alignment horizontal="left" vertical="center" wrapText="1"/>
    </xf>
    <xf numFmtId="0" fontId="0" fillId="3" borderId="1" xfId="0" applyNumberFormat="1" applyFont="1" applyFill="1" applyBorder="1" applyAlignment="1">
      <alignment horizontal="right" vertical="center" wrapText="1"/>
    </xf>
    <xf numFmtId="3" fontId="0" fillId="3" borderId="1" xfId="0" applyNumberFormat="1" applyFont="1" applyFill="1" applyBorder="1" applyAlignment="1">
      <alignment horizontal="right" vertical="center" wrapText="1"/>
    </xf>
    <xf numFmtId="0" fontId="0" fillId="2" borderId="0" xfId="0" applyNumberFormat="1" applyFont="1" applyFill="1" applyAlignment="1">
      <alignment horizontal="right" vertical="center" wrapText="1"/>
    </xf>
    <xf numFmtId="0" fontId="2" fillId="3" borderId="0" xfId="0" applyNumberFormat="1" applyFont="1" applyFill="1" applyAlignment="1">
      <alignment horizontal="left"/>
    </xf>
    <xf numFmtId="0" fontId="2" fillId="2" borderId="11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0" fontId="2" fillId="3" borderId="4" xfId="0" applyNumberFormat="1" applyFont="1" applyFill="1" applyBorder="1" applyAlignment="1">
      <alignment horizontal="right" vertical="center" wrapText="1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0" fontId="2" fillId="2" borderId="0" xfId="0" applyNumberFormat="1" applyFont="1" applyFill="1" applyAlignment="1">
      <alignment horizontal="right" vertical="center" wrapText="1"/>
    </xf>
    <xf numFmtId="0" fontId="0" fillId="2" borderId="0" xfId="0" applyNumberFormat="1" applyFont="1" applyFill="1" applyAlignment="1">
      <alignment horizontal="left"/>
    </xf>
    <xf numFmtId="0" fontId="0" fillId="3" borderId="1" xfId="0" applyFont="1" applyFill="1" applyBorder="1" applyAlignment="1">
      <alignment horizontal="left"/>
    </xf>
    <xf numFmtId="0" fontId="2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3" fontId="0" fillId="3" borderId="4" xfId="0" applyNumberFormat="1" applyFont="1" applyFill="1" applyBorder="1" applyAlignment="1">
      <alignment horizontal="right" vertical="center" wrapText="1"/>
    </xf>
    <xf numFmtId="1" fontId="2" fillId="3" borderId="8" xfId="0" applyNumberFormat="1" applyFont="1" applyFill="1" applyBorder="1" applyAlignment="1">
      <alignment horizontal="center"/>
    </xf>
    <xf numFmtId="0" fontId="9" fillId="3" borderId="6" xfId="0" applyNumberFormat="1" applyFont="1" applyFill="1" applyBorder="1" applyAlignment="1">
      <alignment horizontal="center" vertical="center" wrapText="1"/>
    </xf>
    <xf numFmtId="0" fontId="9" fillId="3" borderId="10" xfId="0" applyNumberFormat="1" applyFont="1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2" fillId="3" borderId="3" xfId="0" applyNumberFormat="1" applyFont="1" applyFill="1" applyBorder="1" applyAlignment="1">
      <alignment horizontal="center" vertical="center"/>
    </xf>
    <xf numFmtId="0" fontId="9" fillId="3" borderId="9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right" vertical="center"/>
    </xf>
    <xf numFmtId="0" fontId="2" fillId="3" borderId="1" xfId="0" applyNumberFormat="1" applyFont="1" applyFill="1" applyBorder="1" applyAlignment="1">
      <alignment horizontal="left" vertical="center" wrapText="1"/>
    </xf>
    <xf numFmtId="1" fontId="0" fillId="3" borderId="1" xfId="0" applyNumberFormat="1" applyFont="1" applyFill="1" applyBorder="1" applyAlignment="1">
      <alignment horizontal="right" vertical="center" wrapText="1"/>
    </xf>
    <xf numFmtId="0" fontId="2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 applyAlignment="1">
      <alignment horizontal="right" vertical="center" wrapText="1"/>
    </xf>
    <xf numFmtId="4" fontId="0" fillId="3" borderId="4" xfId="0" applyNumberFormat="1" applyFont="1" applyFill="1" applyBorder="1" applyAlignment="1">
      <alignment horizontal="right" vertical="center" wrapText="1"/>
    </xf>
    <xf numFmtId="4" fontId="0" fillId="3" borderId="5" xfId="0" applyNumberFormat="1" applyFont="1" applyFill="1" applyBorder="1" applyAlignment="1">
      <alignment horizontal="right" vertical="center" wrapText="1"/>
    </xf>
    <xf numFmtId="3" fontId="0" fillId="0" borderId="1" xfId="0" applyNumberFormat="1" applyFont="1" applyBorder="1" applyAlignment="1">
      <alignment horizontal="right" vertical="center" wrapText="1"/>
    </xf>
    <xf numFmtId="3" fontId="0" fillId="3" borderId="5" xfId="0" applyNumberFormat="1" applyFont="1" applyFill="1" applyBorder="1" applyAlignment="1">
      <alignment horizontal="right" vertical="center" wrapText="1"/>
    </xf>
    <xf numFmtId="1" fontId="0" fillId="0" borderId="1" xfId="0" applyNumberFormat="1" applyFont="1" applyBorder="1" applyAlignment="1">
      <alignment horizontal="right" vertical="center" wrapText="1"/>
    </xf>
    <xf numFmtId="0" fontId="2" fillId="0" borderId="1" xfId="0" applyNumberFormat="1" applyFont="1" applyBorder="1" applyAlignment="1">
      <alignment horizontal="left" vertical="center"/>
    </xf>
    <xf numFmtId="1" fontId="0" fillId="3" borderId="4" xfId="0" applyNumberFormat="1" applyFont="1" applyFill="1" applyBorder="1" applyAlignment="1">
      <alignment horizontal="right" vertical="center" wrapText="1"/>
    </xf>
    <xf numFmtId="1" fontId="0" fillId="3" borderId="5" xfId="0" applyNumberFormat="1" applyFont="1" applyFill="1" applyBorder="1" applyAlignment="1">
      <alignment horizontal="right" vertical="center" wrapText="1"/>
    </xf>
    <xf numFmtId="168" fontId="0" fillId="0" borderId="1" xfId="0" applyNumberFormat="1" applyFont="1" applyBorder="1" applyAlignment="1">
      <alignment horizontal="right" vertical="center" wrapText="1"/>
    </xf>
    <xf numFmtId="168" fontId="0" fillId="0" borderId="4" xfId="0" applyNumberFormat="1" applyFont="1" applyBorder="1" applyAlignment="1">
      <alignment horizontal="right" vertical="center" wrapText="1"/>
    </xf>
    <xf numFmtId="168" fontId="0" fillId="0" borderId="5" xfId="0" applyNumberFormat="1" applyFont="1" applyBorder="1" applyAlignment="1">
      <alignment horizontal="right" vertical="center" wrapText="1"/>
    </xf>
    <xf numFmtId="169" fontId="0" fillId="3" borderId="1" xfId="0" applyNumberFormat="1" applyFont="1" applyFill="1" applyBorder="1" applyAlignment="1">
      <alignment horizontal="right" vertical="center" wrapText="1"/>
    </xf>
    <xf numFmtId="169" fontId="0" fillId="3" borderId="4" xfId="0" applyNumberFormat="1" applyFont="1" applyFill="1" applyBorder="1" applyAlignment="1">
      <alignment horizontal="right" vertical="center" wrapText="1"/>
    </xf>
    <xf numFmtId="169" fontId="0" fillId="3" borderId="5" xfId="0" applyNumberFormat="1" applyFont="1" applyFill="1" applyBorder="1" applyAlignment="1">
      <alignment horizontal="right" vertical="center" wrapText="1"/>
    </xf>
    <xf numFmtId="1" fontId="2" fillId="0" borderId="1" xfId="0" applyNumberFormat="1" applyFont="1" applyBorder="1" applyAlignment="1">
      <alignment horizontal="right" vertical="center"/>
    </xf>
    <xf numFmtId="168" fontId="0" fillId="3" borderId="1" xfId="0" applyNumberFormat="1" applyFont="1" applyFill="1" applyBorder="1" applyAlignment="1">
      <alignment horizontal="right" vertical="center" wrapText="1"/>
    </xf>
    <xf numFmtId="168" fontId="0" fillId="3" borderId="4" xfId="0" applyNumberFormat="1" applyFont="1" applyFill="1" applyBorder="1" applyAlignment="1">
      <alignment horizontal="right" vertical="center" wrapText="1"/>
    </xf>
    <xf numFmtId="168" fontId="0" fillId="3" borderId="5" xfId="0" applyNumberFormat="1" applyFont="1" applyFill="1" applyBorder="1" applyAlignment="1">
      <alignment horizontal="right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0" fontId="0" fillId="3" borderId="0" xfId="0" applyFont="1" applyFill="1" applyAlignment="1">
      <alignment horizontal="center"/>
    </xf>
    <xf numFmtId="0" fontId="11" fillId="0" borderId="0" xfId="0" applyFont="1" applyBorder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0" xfId="0" applyNumberFormat="1" applyFont="1" applyFill="1" applyAlignment="1">
      <alignment horizontal="left" wrapText="1"/>
    </xf>
    <xf numFmtId="0" fontId="0" fillId="3" borderId="0" xfId="0" applyNumberFormat="1" applyFont="1" applyFill="1" applyAlignment="1">
      <alignment horizontal="center" vertical="top"/>
    </xf>
    <xf numFmtId="0" fontId="11" fillId="0" borderId="0" xfId="0" applyFont="1" applyAlignment="1">
      <alignment horizontal="left" wrapText="1"/>
    </xf>
    <xf numFmtId="0" fontId="3" fillId="3" borderId="0" xfId="0" applyFont="1" applyFill="1" applyAlignment="1">
      <alignment horizontal="left" wrapText="1"/>
    </xf>
    <xf numFmtId="0" fontId="0" fillId="3" borderId="25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left" vertical="top"/>
    </xf>
    <xf numFmtId="0" fontId="3" fillId="3" borderId="0" xfId="0" applyNumberFormat="1" applyFont="1" applyFill="1" applyAlignment="1">
      <alignment horizontal="left"/>
    </xf>
    <xf numFmtId="0" fontId="3" fillId="3" borderId="2" xfId="0" applyNumberFormat="1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536AC2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(1511300,1512170,1514083)_2025\1514083%20(7324)_2025_&#1082;&#1091;&#1083;&#1100;&#1090;&#1091;&#1088;&#1072;\&#1044;&#1086;&#1074;&#1110;&#1076;&#1082;&#1072;%20&#1087;&#1086;%201514083_&#1085;&#1072;%2013.03.2025%20&#1088;&#1110;&#1082;-&#1074;&#1080;&#1082;&#1086;&#108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\1517322\&#1044;&#1086;&#1074;&#1110;&#1076;&#1082;&#1072;%20&#1087;&#1086;%201517322%20&#1085;&#1072;%202025%20&#1088;&#1110;&#108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4%20&#1088;&#1110;&#1082;\&#1055;&#1072;&#1089;&#1087;&#1086;&#1088;&#1090;&#1072;_2024\1517320\1517322\&#1044;&#1086;&#1074;&#1110;&#1076;&#1082;&#1072;%20&#1087;&#1086;%201517322%20&#1085;&#1072;%2029.11.2024%20&#1088;&#1110;&#108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1;&#1070;&#1044;&#1046;&#1045;&#1058;_%202023%20&#1088;&#1110;&#1082;_&#1085;&#1086;&#1074;&#1077;\&#1055;&#1072;&#1089;&#1087;&#1086;&#1088;&#1090;&#1072;_2023\1517320\1517322\&#1044;&#1086;&#1074;&#1110;&#1076;&#1082;&#1072;%20&#1087;&#1086;%201517322%20&#1085;&#1072;%2022.12.2023%20&#1088;&#1110;&#108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anasivaov\Desktop\&#1042;&#1045;&#1040;&#1090;&#1072;&#1055;\&#1041;&#1070;&#1044;&#1046;&#1045;&#1058;\2025%20&#1088;&#1110;&#1082;\&#1055;&#1072;&#1089;&#1087;&#1086;&#1088;&#1090;&#1072;_2025\1517320_2025\1514083_2025_&#1082;&#1091;&#1083;&#1100;&#1090;&#1091;&#1088;&#1072;\&#1044;&#1086;&#1074;&#1110;&#1076;&#1082;&#1072;%20&#1087;&#1086;%201514083_&#1085;&#1072;%202025%20&#1088;&#111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розрахунок"/>
      <sheetName val="показники"/>
    </sheetNames>
    <sheetDataSet>
      <sheetData sheetId="0"/>
      <sheetData sheetId="1"/>
      <sheetData sheetId="2">
        <row r="30">
          <cell r="F30">
            <v>14002507</v>
          </cell>
        </row>
        <row r="32">
          <cell r="F32">
            <v>378.19</v>
          </cell>
        </row>
        <row r="34">
          <cell r="F34">
            <v>14002507</v>
          </cell>
        </row>
        <row r="38">
          <cell r="F38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2024-факт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/>
      <sheetData sheetId="4">
        <row r="8">
          <cell r="F8">
            <v>0</v>
          </cell>
        </row>
        <row r="9">
          <cell r="F9">
            <v>400000</v>
          </cell>
        </row>
        <row r="10">
          <cell r="F10">
            <v>0</v>
          </cell>
        </row>
        <row r="12">
          <cell r="F12">
            <v>1000000</v>
          </cell>
        </row>
        <row r="28">
          <cell r="F28">
            <v>100</v>
          </cell>
        </row>
        <row r="47">
          <cell r="F47">
            <v>33.333333333333336</v>
          </cell>
        </row>
        <row r="48">
          <cell r="F48">
            <v>6568.8671824322219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4"/>
      <sheetName val="2023-факт"/>
      <sheetName val="розрахунок"/>
      <sheetName val="показники"/>
    </sheetNames>
    <sheetDataSet>
      <sheetData sheetId="0"/>
      <sheetData sheetId="1"/>
      <sheetData sheetId="2"/>
      <sheetData sheetId="3">
        <row r="8">
          <cell r="F8">
            <v>1258477</v>
          </cell>
        </row>
        <row r="17">
          <cell r="F17">
            <v>1</v>
          </cell>
        </row>
        <row r="24">
          <cell r="F24">
            <v>100</v>
          </cell>
        </row>
        <row r="25">
          <cell r="F25">
            <v>81.951117443281063</v>
          </cell>
        </row>
        <row r="26">
          <cell r="F26">
            <v>81.585287689795251</v>
          </cell>
        </row>
        <row r="27">
          <cell r="F27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3"/>
      <sheetName val="2022-факт"/>
      <sheetName val="розрахунок"/>
      <sheetName val="показники"/>
    </sheetNames>
    <sheetDataSet>
      <sheetData sheetId="0"/>
      <sheetData sheetId="1"/>
      <sheetData sheetId="2"/>
      <sheetData sheetId="3">
        <row r="28">
          <cell r="F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5-план"/>
      <sheetName val="розрахунок"/>
      <sheetName val="показники"/>
    </sheetNames>
    <sheetDataSet>
      <sheetData sheetId="0"/>
      <sheetData sheetId="1"/>
      <sheetData sheetId="2">
        <row r="30">
          <cell r="F30">
            <v>14157139</v>
          </cell>
        </row>
        <row r="48">
          <cell r="F48">
            <v>0</v>
          </cell>
        </row>
        <row r="49">
          <cell r="F49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S120"/>
  <sheetViews>
    <sheetView tabSelected="1" view="pageBreakPreview" zoomScale="117" zoomScaleNormal="100" zoomScaleSheetLayoutView="117" workbookViewId="0">
      <selection activeCell="L9" sqref="L9"/>
    </sheetView>
  </sheetViews>
  <sheetFormatPr defaultColWidth="10.6640625" defaultRowHeight="11.25" x14ac:dyDescent="0.2"/>
  <cols>
    <col min="1" max="1" width="3.5" style="1" customWidth="1"/>
    <col min="2" max="2" width="7.33203125" style="1" customWidth="1"/>
    <col min="3" max="12" width="11.33203125" style="1" customWidth="1"/>
    <col min="13" max="13" width="11.5" style="1" customWidth="1"/>
    <col min="14" max="15" width="11.33203125" style="1" customWidth="1"/>
    <col min="16" max="17" width="5.6640625" style="1" customWidth="1"/>
    <col min="18" max="18" width="11.5" style="1" customWidth="1"/>
    <col min="19" max="19" width="10.33203125" style="1" customWidth="1"/>
  </cols>
  <sheetData>
    <row r="1" spans="1:19" s="1" customFormat="1" ht="11.25" customHeight="1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2" t="s">
        <v>0</v>
      </c>
      <c r="O1" s="32"/>
      <c r="P1" s="32"/>
      <c r="Q1" s="32"/>
      <c r="R1" s="32"/>
      <c r="S1" s="9"/>
    </row>
    <row r="2" spans="1:19" s="1" customFormat="1" ht="12.75" customHeigh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2" t="s">
        <v>1</v>
      </c>
      <c r="O2" s="32"/>
      <c r="P2" s="32"/>
      <c r="Q2" s="32"/>
      <c r="R2" s="32"/>
      <c r="S2" s="9"/>
    </row>
    <row r="3" spans="1:19" s="1" customFormat="1" ht="18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3" t="s">
        <v>2</v>
      </c>
      <c r="O3" s="33"/>
      <c r="P3" s="33"/>
      <c r="Q3" s="33"/>
      <c r="R3" s="33"/>
      <c r="S3" s="9"/>
    </row>
    <row r="4" spans="1:19" s="1" customFormat="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 s="1" customFormat="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34" t="s">
        <v>3</v>
      </c>
      <c r="N5" s="34"/>
      <c r="O5" s="34"/>
      <c r="P5" s="34"/>
      <c r="Q5" s="34"/>
      <c r="R5" s="34"/>
      <c r="S5" s="34"/>
    </row>
    <row r="6" spans="1:19" s="1" customFormat="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37" t="s">
        <v>93</v>
      </c>
      <c r="M6" s="37"/>
      <c r="N6" s="37"/>
      <c r="O6" s="37"/>
      <c r="P6" s="37"/>
      <c r="Q6" s="37"/>
      <c r="R6" s="37"/>
      <c r="S6" s="20"/>
    </row>
    <row r="7" spans="1:19" s="1" customFormat="1" ht="12.75" customHeigh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38" t="s">
        <v>91</v>
      </c>
      <c r="M7" s="38"/>
      <c r="N7" s="38"/>
      <c r="O7" s="38"/>
      <c r="P7" s="38"/>
      <c r="Q7" s="38"/>
      <c r="R7" s="38"/>
      <c r="S7" s="20"/>
    </row>
    <row r="8" spans="1:19" s="1" customFormat="1" ht="12.75" customHeight="1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7" t="s">
        <v>119</v>
      </c>
      <c r="M8" s="7"/>
      <c r="N8" s="7"/>
      <c r="O8" s="7"/>
      <c r="P8" s="7"/>
      <c r="Q8" s="8"/>
      <c r="R8" s="8"/>
      <c r="S8" s="20"/>
    </row>
    <row r="9" spans="1:19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 ht="11.25" customHeight="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pans="1:19" ht="15.75" customHeight="1" x14ac:dyDescent="0.25">
      <c r="A11" s="35" t="s">
        <v>4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10"/>
    </row>
    <row r="12" spans="1:19" ht="15.75" customHeight="1" x14ac:dyDescent="0.2">
      <c r="A12" s="36" t="s">
        <v>107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28"/>
    </row>
    <row r="13" spans="1:19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29"/>
    </row>
    <row r="14" spans="1:19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29"/>
    </row>
    <row r="15" spans="1:19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29"/>
    </row>
    <row r="16" spans="1:19" ht="11.25" customHeight="1" x14ac:dyDescent="0.2">
      <c r="A16" s="22" t="s">
        <v>5</v>
      </c>
      <c r="B16" s="39">
        <v>1500000</v>
      </c>
      <c r="C16" s="39"/>
      <c r="D16" s="10"/>
      <c r="E16" s="40" t="s">
        <v>6</v>
      </c>
      <c r="F16" s="40"/>
      <c r="G16" s="40"/>
      <c r="H16" s="40"/>
      <c r="I16" s="40"/>
      <c r="J16" s="40"/>
      <c r="K16" s="40"/>
      <c r="L16" s="40"/>
      <c r="M16" s="40"/>
      <c r="N16" s="10"/>
      <c r="O16" s="10"/>
      <c r="P16" s="41">
        <v>3084204</v>
      </c>
      <c r="Q16" s="41"/>
      <c r="R16" s="41"/>
      <c r="S16" s="28"/>
    </row>
    <row r="17" spans="1:19" s="1" customFormat="1" ht="44.25" customHeight="1" x14ac:dyDescent="0.2">
      <c r="A17" s="11" t="s">
        <v>7</v>
      </c>
      <c r="B17" s="42" t="s">
        <v>8</v>
      </c>
      <c r="C17" s="42"/>
      <c r="D17" s="9"/>
      <c r="E17" s="43" t="s">
        <v>9</v>
      </c>
      <c r="F17" s="43"/>
      <c r="G17" s="43"/>
      <c r="H17" s="43"/>
      <c r="I17" s="43"/>
      <c r="J17" s="43"/>
      <c r="K17" s="43"/>
      <c r="L17" s="43"/>
      <c r="M17" s="43"/>
      <c r="N17" s="9"/>
      <c r="O17" s="9"/>
      <c r="P17" s="43" t="s">
        <v>10</v>
      </c>
      <c r="Q17" s="43"/>
      <c r="R17" s="43"/>
      <c r="S17" s="29"/>
    </row>
    <row r="18" spans="1:19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29"/>
    </row>
    <row r="19" spans="1:19" ht="11.25" customHeight="1" x14ac:dyDescent="0.2">
      <c r="A19" s="22" t="s">
        <v>11</v>
      </c>
      <c r="B19" s="39">
        <v>1510000</v>
      </c>
      <c r="C19" s="39"/>
      <c r="D19" s="10"/>
      <c r="E19" s="40" t="s">
        <v>12</v>
      </c>
      <c r="F19" s="40"/>
      <c r="G19" s="40"/>
      <c r="H19" s="40"/>
      <c r="I19" s="40"/>
      <c r="J19" s="40"/>
      <c r="K19" s="40"/>
      <c r="L19" s="40"/>
      <c r="M19" s="40"/>
      <c r="N19" s="10"/>
      <c r="O19" s="10"/>
      <c r="P19" s="41">
        <v>3084204</v>
      </c>
      <c r="Q19" s="41"/>
      <c r="R19" s="41"/>
      <c r="S19" s="28"/>
    </row>
    <row r="20" spans="1:19" s="1" customFormat="1" ht="48.75" customHeight="1" x14ac:dyDescent="0.2">
      <c r="A20" s="11" t="s">
        <v>7</v>
      </c>
      <c r="B20" s="42" t="s">
        <v>8</v>
      </c>
      <c r="C20" s="42"/>
      <c r="D20" s="9"/>
      <c r="E20" s="43" t="s">
        <v>13</v>
      </c>
      <c r="F20" s="43"/>
      <c r="G20" s="43"/>
      <c r="H20" s="43"/>
      <c r="I20" s="43"/>
      <c r="J20" s="43"/>
      <c r="K20" s="43"/>
      <c r="L20" s="43"/>
      <c r="M20" s="43"/>
      <c r="N20" s="9"/>
      <c r="O20" s="9"/>
      <c r="P20" s="43" t="s">
        <v>10</v>
      </c>
      <c r="Q20" s="43"/>
      <c r="R20" s="43"/>
      <c r="S20" s="29"/>
    </row>
    <row r="21" spans="1:19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29"/>
    </row>
    <row r="22" spans="1:19" ht="13.5" customHeight="1" x14ac:dyDescent="0.2">
      <c r="A22" s="22" t="s">
        <v>14</v>
      </c>
      <c r="B22" s="50">
        <v>1514083</v>
      </c>
      <c r="C22" s="50"/>
      <c r="D22" s="10"/>
      <c r="E22" s="51">
        <v>4083</v>
      </c>
      <c r="F22" s="51"/>
      <c r="G22" s="10"/>
      <c r="H22" s="52">
        <v>829</v>
      </c>
      <c r="I22" s="52"/>
      <c r="J22" s="10"/>
      <c r="K22" s="53" t="s">
        <v>109</v>
      </c>
      <c r="L22" s="53"/>
      <c r="M22" s="53"/>
      <c r="N22" s="53"/>
      <c r="O22" s="10"/>
      <c r="P22" s="54">
        <v>253600000</v>
      </c>
      <c r="Q22" s="54"/>
      <c r="R22" s="54"/>
      <c r="S22" s="28"/>
    </row>
    <row r="23" spans="1:19" s="1" customFormat="1" ht="51.75" customHeight="1" x14ac:dyDescent="0.2">
      <c r="A23" s="23" t="s">
        <v>7</v>
      </c>
      <c r="B23" s="42" t="s">
        <v>8</v>
      </c>
      <c r="C23" s="42"/>
      <c r="D23" s="9"/>
      <c r="E23" s="55" t="s">
        <v>15</v>
      </c>
      <c r="F23" s="55"/>
      <c r="G23" s="9"/>
      <c r="H23" s="55" t="s">
        <v>16</v>
      </c>
      <c r="I23" s="55"/>
      <c r="J23" s="9"/>
      <c r="K23" s="55" t="s">
        <v>17</v>
      </c>
      <c r="L23" s="55"/>
      <c r="M23" s="55"/>
      <c r="N23" s="55"/>
      <c r="O23" s="9"/>
      <c r="P23" s="43" t="s">
        <v>18</v>
      </c>
      <c r="Q23" s="43"/>
      <c r="R23" s="43"/>
      <c r="S23" s="29"/>
    </row>
    <row r="24" spans="1:19" ht="11.25" customHeight="1" x14ac:dyDescent="0.2">
      <c r="A24" s="22" t="s">
        <v>19</v>
      </c>
      <c r="B24" s="44" t="s">
        <v>116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28"/>
    </row>
    <row r="25" spans="1:19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29"/>
    </row>
    <row r="26" spans="1:19" ht="14.25" customHeight="1" x14ac:dyDescent="0.2">
      <c r="A26" s="16" t="s">
        <v>20</v>
      </c>
      <c r="B26" s="45" t="s">
        <v>21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28"/>
    </row>
    <row r="27" spans="1:19" ht="95.25" customHeight="1" x14ac:dyDescent="0.2">
      <c r="A27" s="10"/>
      <c r="B27" s="46" t="s">
        <v>114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28"/>
    </row>
    <row r="28" spans="1:19" ht="16.5" customHeight="1" x14ac:dyDescent="0.2">
      <c r="A28" s="22" t="s">
        <v>22</v>
      </c>
      <c r="B28" s="47" t="s">
        <v>23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28"/>
    </row>
    <row r="29" spans="1:19" ht="11.25" customHeight="1" x14ac:dyDescent="0.2">
      <c r="A29" s="48" t="s">
        <v>24</v>
      </c>
      <c r="B29" s="48"/>
      <c r="C29" s="49" t="s">
        <v>25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28"/>
    </row>
    <row r="30" spans="1:19" s="2" customFormat="1" ht="11.25" customHeight="1" x14ac:dyDescent="0.2">
      <c r="A30" s="56">
        <v>1</v>
      </c>
      <c r="B30" s="56"/>
      <c r="C30" s="57" t="s">
        <v>110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30"/>
    </row>
    <row r="31" spans="1:19" s="3" customFormat="1" ht="11.25" customHeight="1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31"/>
    </row>
    <row r="32" spans="1:19" s="3" customFormat="1" ht="17.25" customHeight="1" x14ac:dyDescent="0.2">
      <c r="A32" s="24" t="s">
        <v>26</v>
      </c>
      <c r="B32" s="58" t="s">
        <v>27</v>
      </c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31"/>
    </row>
    <row r="33" spans="1:19" s="3" customFormat="1" ht="11.25" customHeight="1" x14ac:dyDescent="0.2">
      <c r="A33" s="17"/>
      <c r="B33" s="59" t="s">
        <v>111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31"/>
    </row>
    <row r="34" spans="1:19" ht="11.25" customHeight="1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8"/>
    </row>
    <row r="35" spans="1:19" ht="14.25" customHeight="1" x14ac:dyDescent="0.2">
      <c r="A35" s="22" t="s">
        <v>28</v>
      </c>
      <c r="B35" s="47" t="s">
        <v>29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28"/>
    </row>
    <row r="36" spans="1:19" s="1" customFormat="1" ht="7.5" customHeight="1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29"/>
    </row>
    <row r="37" spans="1:19" ht="11.25" customHeight="1" x14ac:dyDescent="0.2">
      <c r="A37" s="48" t="s">
        <v>24</v>
      </c>
      <c r="B37" s="48"/>
      <c r="C37" s="49" t="s">
        <v>30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10"/>
    </row>
    <row r="38" spans="1:19" s="2" customFormat="1" ht="11.25" hidden="1" customHeight="1" x14ac:dyDescent="0.2">
      <c r="A38" s="56">
        <v>1</v>
      </c>
      <c r="B38" s="56"/>
      <c r="C38" s="57" t="s">
        <v>31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17"/>
    </row>
    <row r="39" spans="1:19" s="2" customFormat="1" ht="11.25" customHeight="1" x14ac:dyDescent="0.2">
      <c r="A39" s="56">
        <v>1</v>
      </c>
      <c r="B39" s="56"/>
      <c r="C39" s="57" t="s">
        <v>95</v>
      </c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17"/>
    </row>
    <row r="40" spans="1:19" s="3" customFormat="1" ht="5.25" customHeight="1" x14ac:dyDescent="0.2">
      <c r="A40" s="26"/>
      <c r="B40" s="26"/>
      <c r="C40" s="26"/>
      <c r="D40" s="26"/>
      <c r="E40" s="26"/>
      <c r="F40" s="26"/>
      <c r="G40" s="26"/>
      <c r="H40" s="18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</row>
    <row r="41" spans="1:19" s="3" customFormat="1" ht="11.25" customHeight="1" x14ac:dyDescent="0.2">
      <c r="A41" s="24" t="s">
        <v>32</v>
      </c>
      <c r="B41" s="44" t="s">
        <v>33</v>
      </c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24"/>
      <c r="O41" s="24" t="s">
        <v>34</v>
      </c>
      <c r="P41" s="58"/>
      <c r="Q41" s="58"/>
      <c r="R41" s="26"/>
      <c r="S41" s="26"/>
    </row>
    <row r="42" spans="1:19" s="3" customFormat="1" ht="3.75" customHeight="1" x14ac:dyDescent="0.2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26"/>
    </row>
    <row r="43" spans="1:19" s="3" customFormat="1" ht="9.75" customHeight="1" x14ac:dyDescent="0.2">
      <c r="A43" s="66" t="s">
        <v>24</v>
      </c>
      <c r="B43" s="66"/>
      <c r="C43" s="69" t="s">
        <v>33</v>
      </c>
      <c r="D43" s="69"/>
      <c r="E43" s="69"/>
      <c r="F43" s="69"/>
      <c r="G43" s="69"/>
      <c r="H43" s="69"/>
      <c r="I43" s="69"/>
      <c r="J43" s="69" t="s">
        <v>35</v>
      </c>
      <c r="K43" s="69"/>
      <c r="L43" s="72" t="s">
        <v>36</v>
      </c>
      <c r="M43" s="72"/>
      <c r="N43" s="75" t="s">
        <v>37</v>
      </c>
      <c r="O43" s="75"/>
      <c r="P43" s="78"/>
      <c r="Q43" s="78"/>
      <c r="R43" s="78"/>
      <c r="S43" s="26"/>
    </row>
    <row r="44" spans="1:19" s="3" customFormat="1" ht="8.25" customHeight="1" x14ac:dyDescent="0.2">
      <c r="A44" s="67"/>
      <c r="B44" s="68"/>
      <c r="C44" s="70"/>
      <c r="D44" s="71"/>
      <c r="E44" s="71"/>
      <c r="F44" s="71"/>
      <c r="G44" s="71"/>
      <c r="H44" s="71"/>
      <c r="I44" s="71"/>
      <c r="J44" s="70"/>
      <c r="K44" s="71"/>
      <c r="L44" s="73"/>
      <c r="M44" s="74"/>
      <c r="N44" s="76"/>
      <c r="O44" s="77"/>
      <c r="P44" s="78"/>
      <c r="Q44" s="78"/>
      <c r="R44" s="78"/>
      <c r="S44" s="26"/>
    </row>
    <row r="45" spans="1:19" s="3" customFormat="1" ht="10.5" customHeight="1" x14ac:dyDescent="0.2">
      <c r="A45" s="60">
        <v>1</v>
      </c>
      <c r="B45" s="60"/>
      <c r="C45" s="61">
        <v>2</v>
      </c>
      <c r="D45" s="61"/>
      <c r="E45" s="61"/>
      <c r="F45" s="61"/>
      <c r="G45" s="61"/>
      <c r="H45" s="61"/>
      <c r="I45" s="61"/>
      <c r="J45" s="62">
        <v>3</v>
      </c>
      <c r="K45" s="62"/>
      <c r="L45" s="62">
        <v>4</v>
      </c>
      <c r="M45" s="62"/>
      <c r="N45" s="63">
        <v>5</v>
      </c>
      <c r="O45" s="63"/>
      <c r="P45" s="64"/>
      <c r="Q45" s="64"/>
      <c r="R45" s="64"/>
      <c r="S45" s="26"/>
    </row>
    <row r="46" spans="1:19" s="3" customFormat="1" ht="11.25" hidden="1" customHeight="1" x14ac:dyDescent="0.2">
      <c r="A46" s="79">
        <v>1</v>
      </c>
      <c r="B46" s="79"/>
      <c r="C46" s="80" t="s">
        <v>38</v>
      </c>
      <c r="D46" s="80"/>
      <c r="E46" s="80"/>
      <c r="F46" s="80"/>
      <c r="G46" s="80"/>
      <c r="H46" s="80"/>
      <c r="I46" s="80"/>
      <c r="J46" s="81"/>
      <c r="K46" s="81"/>
      <c r="L46" s="82">
        <v>0</v>
      </c>
      <c r="M46" s="82"/>
      <c r="N46" s="82">
        <f>L46</f>
        <v>0</v>
      </c>
      <c r="O46" s="82"/>
      <c r="P46" s="83"/>
      <c r="Q46" s="83"/>
      <c r="R46" s="83"/>
      <c r="S46" s="26"/>
    </row>
    <row r="47" spans="1:19" s="3" customFormat="1" ht="12.75" customHeight="1" x14ac:dyDescent="0.2">
      <c r="A47" s="79">
        <v>1</v>
      </c>
      <c r="B47" s="79"/>
      <c r="C47" s="80" t="s">
        <v>95</v>
      </c>
      <c r="D47" s="80"/>
      <c r="E47" s="80"/>
      <c r="F47" s="80"/>
      <c r="G47" s="80"/>
      <c r="H47" s="80"/>
      <c r="I47" s="80"/>
      <c r="J47" s="81"/>
      <c r="K47" s="81"/>
      <c r="L47" s="82">
        <f>[1]показники!$F$30</f>
        <v>14002507</v>
      </c>
      <c r="M47" s="82"/>
      <c r="N47" s="82">
        <f>L47</f>
        <v>14002507</v>
      </c>
      <c r="O47" s="82"/>
      <c r="P47" s="83"/>
      <c r="Q47" s="83"/>
      <c r="R47" s="83"/>
      <c r="S47" s="26"/>
    </row>
    <row r="48" spans="1:19" s="3" customFormat="1" ht="11.25" customHeight="1" x14ac:dyDescent="0.2">
      <c r="A48" s="88" t="s">
        <v>37</v>
      </c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9">
        <f>L46+L47</f>
        <v>14002507</v>
      </c>
      <c r="M48" s="90"/>
      <c r="N48" s="89">
        <f>N46+N47</f>
        <v>14002507</v>
      </c>
      <c r="O48" s="89"/>
      <c r="P48" s="91"/>
      <c r="Q48" s="91"/>
      <c r="R48" s="91"/>
      <c r="S48" s="26"/>
    </row>
    <row r="49" spans="1:19" s="3" customFormat="1" ht="11.25" customHeight="1" x14ac:dyDescent="0.2">
      <c r="A49" s="92"/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26"/>
      <c r="S49" s="26"/>
    </row>
    <row r="50" spans="1:19" s="3" customFormat="1" ht="9.75" customHeight="1" x14ac:dyDescent="0.2">
      <c r="A50" s="84" t="s">
        <v>115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26"/>
      <c r="S50" s="24" t="s">
        <v>34</v>
      </c>
    </row>
    <row r="51" spans="1:19" s="4" customFormat="1" ht="11.25" customHeight="1" x14ac:dyDescent="0.2">
      <c r="A51" s="85" t="s">
        <v>24</v>
      </c>
      <c r="B51" s="85"/>
      <c r="C51" s="86" t="s">
        <v>39</v>
      </c>
      <c r="D51" s="86"/>
      <c r="E51" s="86"/>
      <c r="F51" s="86"/>
      <c r="G51" s="86"/>
      <c r="H51" s="86"/>
      <c r="I51" s="86"/>
      <c r="J51" s="86"/>
      <c r="K51" s="86"/>
      <c r="L51" s="86"/>
      <c r="M51" s="86" t="s">
        <v>35</v>
      </c>
      <c r="N51" s="86"/>
      <c r="O51" s="86" t="s">
        <v>36</v>
      </c>
      <c r="P51" s="86"/>
      <c r="Q51" s="86"/>
      <c r="R51" s="87" t="s">
        <v>37</v>
      </c>
      <c r="S51" s="87"/>
    </row>
    <row r="52" spans="1:19" s="4" customFormat="1" ht="11.25" customHeight="1" x14ac:dyDescent="0.2">
      <c r="A52" s="60">
        <v>1</v>
      </c>
      <c r="B52" s="60"/>
      <c r="C52" s="62">
        <v>2</v>
      </c>
      <c r="D52" s="62"/>
      <c r="E52" s="62"/>
      <c r="F52" s="62"/>
      <c r="G52" s="62"/>
      <c r="H52" s="62"/>
      <c r="I52" s="62"/>
      <c r="J52" s="62"/>
      <c r="K52" s="62"/>
      <c r="L52" s="62"/>
      <c r="M52" s="62">
        <v>3</v>
      </c>
      <c r="N52" s="62"/>
      <c r="O52" s="62">
        <v>4</v>
      </c>
      <c r="P52" s="62"/>
      <c r="Q52" s="62"/>
      <c r="R52" s="63">
        <v>5</v>
      </c>
      <c r="S52" s="63"/>
    </row>
    <row r="53" spans="1:19" s="3" customFormat="1" ht="11.25" customHeight="1" x14ac:dyDescent="0.2">
      <c r="A53" s="79">
        <v>1</v>
      </c>
      <c r="B53" s="79"/>
      <c r="C53" s="80" t="s">
        <v>112</v>
      </c>
      <c r="D53" s="80"/>
      <c r="E53" s="80"/>
      <c r="F53" s="80"/>
      <c r="G53" s="80"/>
      <c r="H53" s="80"/>
      <c r="I53" s="80"/>
      <c r="J53" s="80"/>
      <c r="K53" s="80"/>
      <c r="L53" s="80"/>
      <c r="M53" s="81"/>
      <c r="N53" s="81"/>
      <c r="O53" s="97">
        <f>L48</f>
        <v>14002507</v>
      </c>
      <c r="P53" s="97"/>
      <c r="Q53" s="97"/>
      <c r="R53" s="82">
        <f>O53</f>
        <v>14002507</v>
      </c>
      <c r="S53" s="82"/>
    </row>
    <row r="54" spans="1:19" ht="11.25" customHeight="1" x14ac:dyDescent="0.2">
      <c r="A54" s="93"/>
      <c r="B54" s="93"/>
      <c r="C54" s="88" t="s">
        <v>37</v>
      </c>
      <c r="D54" s="88"/>
      <c r="E54" s="88"/>
      <c r="F54" s="88"/>
      <c r="G54" s="88"/>
      <c r="H54" s="88"/>
      <c r="I54" s="88"/>
      <c r="J54" s="88"/>
      <c r="K54" s="88"/>
      <c r="L54" s="88"/>
      <c r="M54" s="94"/>
      <c r="N54" s="94"/>
      <c r="O54" s="89">
        <f>O53</f>
        <v>14002507</v>
      </c>
      <c r="P54" s="89"/>
      <c r="Q54" s="89"/>
      <c r="R54" s="95">
        <f>O54</f>
        <v>14002507</v>
      </c>
      <c r="S54" s="95"/>
    </row>
    <row r="55" spans="1:19" ht="3.75" customHeight="1" x14ac:dyDescent="0.2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</row>
    <row r="56" spans="1:19" ht="11.25" customHeight="1" x14ac:dyDescent="0.2">
      <c r="A56" s="96" t="s">
        <v>40</v>
      </c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spans="1:19" ht="3.75" customHeight="1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 ht="23.25" customHeight="1" x14ac:dyDescent="0.2">
      <c r="A58" s="99" t="s">
        <v>24</v>
      </c>
      <c r="B58" s="99"/>
      <c r="C58" s="100" t="s">
        <v>41</v>
      </c>
      <c r="D58" s="100"/>
      <c r="E58" s="100"/>
      <c r="F58" s="100"/>
      <c r="G58" s="100"/>
      <c r="H58" s="100"/>
      <c r="I58" s="27" t="s">
        <v>42</v>
      </c>
      <c r="J58" s="101" t="s">
        <v>43</v>
      </c>
      <c r="K58" s="101"/>
      <c r="L58" s="101"/>
      <c r="M58" s="102" t="s">
        <v>35</v>
      </c>
      <c r="N58" s="102"/>
      <c r="O58" s="102" t="s">
        <v>36</v>
      </c>
      <c r="P58" s="102"/>
      <c r="Q58" s="102"/>
      <c r="R58" s="103" t="s">
        <v>37</v>
      </c>
      <c r="S58" s="103"/>
    </row>
    <row r="59" spans="1:19" ht="9" customHeight="1" x14ac:dyDescent="0.2">
      <c r="A59" s="60">
        <v>1</v>
      </c>
      <c r="B59" s="60"/>
      <c r="C59" s="61">
        <v>2</v>
      </c>
      <c r="D59" s="61"/>
      <c r="E59" s="61"/>
      <c r="F59" s="61"/>
      <c r="G59" s="61"/>
      <c r="H59" s="61"/>
      <c r="I59" s="25">
        <v>3</v>
      </c>
      <c r="J59" s="61">
        <v>4</v>
      </c>
      <c r="K59" s="61"/>
      <c r="L59" s="61"/>
      <c r="M59" s="98">
        <v>5</v>
      </c>
      <c r="N59" s="98"/>
      <c r="O59" s="98">
        <v>6</v>
      </c>
      <c r="P59" s="98"/>
      <c r="Q59" s="98"/>
      <c r="R59" s="63">
        <v>7</v>
      </c>
      <c r="S59" s="63"/>
    </row>
    <row r="60" spans="1:19" s="5" customFormat="1" ht="11.25" hidden="1" customHeight="1" x14ac:dyDescent="0.2">
      <c r="A60" s="104">
        <v>1</v>
      </c>
      <c r="B60" s="104"/>
      <c r="C60" s="105" t="s">
        <v>38</v>
      </c>
      <c r="D60" s="105"/>
      <c r="E60" s="105"/>
      <c r="F60" s="105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</row>
    <row r="61" spans="1:19" s="5" customFormat="1" ht="9.75" hidden="1" customHeight="1" x14ac:dyDescent="0.2">
      <c r="A61" s="106">
        <v>1</v>
      </c>
      <c r="B61" s="106"/>
      <c r="C61" s="107" t="s">
        <v>44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</row>
    <row r="62" spans="1:19" s="5" customFormat="1" ht="0.75" hidden="1" customHeight="1" x14ac:dyDescent="0.2">
      <c r="A62" s="108"/>
      <c r="B62" s="108"/>
      <c r="C62" s="109" t="s">
        <v>45</v>
      </c>
      <c r="D62" s="109"/>
      <c r="E62" s="109"/>
      <c r="F62" s="109"/>
      <c r="G62" s="109"/>
      <c r="H62" s="109"/>
      <c r="I62" s="6" t="s">
        <v>46</v>
      </c>
      <c r="J62" s="109" t="s">
        <v>108</v>
      </c>
      <c r="K62" s="109"/>
      <c r="L62" s="109"/>
      <c r="M62" s="81"/>
      <c r="N62" s="81"/>
      <c r="O62" s="82">
        <f>[2]показники!$F$8</f>
        <v>0</v>
      </c>
      <c r="P62" s="82"/>
      <c r="Q62" s="82"/>
      <c r="R62" s="82">
        <f t="shared" ref="R62:R67" si="0">O62</f>
        <v>0</v>
      </c>
      <c r="S62" s="82"/>
    </row>
    <row r="63" spans="1:19" s="5" customFormat="1" ht="51" hidden="1" customHeight="1" x14ac:dyDescent="0.2">
      <c r="A63" s="110"/>
      <c r="B63" s="110"/>
      <c r="C63" s="111" t="s">
        <v>47</v>
      </c>
      <c r="D63" s="111"/>
      <c r="E63" s="111"/>
      <c r="F63" s="111"/>
      <c r="G63" s="111"/>
      <c r="H63" s="111"/>
      <c r="I63" s="19" t="s">
        <v>46</v>
      </c>
      <c r="J63" s="109" t="s">
        <v>108</v>
      </c>
      <c r="K63" s="109"/>
      <c r="L63" s="109"/>
      <c r="M63" s="112"/>
      <c r="N63" s="112"/>
      <c r="O63" s="116">
        <f>[2]показники!$F$9</f>
        <v>400000</v>
      </c>
      <c r="P63" s="112"/>
      <c r="Q63" s="112"/>
      <c r="R63" s="116">
        <f t="shared" si="0"/>
        <v>400000</v>
      </c>
      <c r="S63" s="112"/>
    </row>
    <row r="64" spans="1:19" s="5" customFormat="1" ht="21.75" hidden="1" customHeight="1" x14ac:dyDescent="0.2">
      <c r="A64" s="110"/>
      <c r="B64" s="110"/>
      <c r="C64" s="111" t="s">
        <v>48</v>
      </c>
      <c r="D64" s="111"/>
      <c r="E64" s="111"/>
      <c r="F64" s="111"/>
      <c r="G64" s="111"/>
      <c r="H64" s="111"/>
      <c r="I64" s="19" t="s">
        <v>49</v>
      </c>
      <c r="J64" s="111" t="s">
        <v>50</v>
      </c>
      <c r="K64" s="111"/>
      <c r="L64" s="111"/>
      <c r="M64" s="112"/>
      <c r="N64" s="112"/>
      <c r="O64" s="113">
        <f>[2]показники!$F$10</f>
        <v>0</v>
      </c>
      <c r="P64" s="113"/>
      <c r="Q64" s="113"/>
      <c r="R64" s="114">
        <f t="shared" si="0"/>
        <v>0</v>
      </c>
      <c r="S64" s="115"/>
    </row>
    <row r="65" spans="1:19" s="5" customFormat="1" ht="42.75" hidden="1" customHeight="1" x14ac:dyDescent="0.2">
      <c r="A65" s="110"/>
      <c r="B65" s="110"/>
      <c r="C65" s="111" t="s">
        <v>47</v>
      </c>
      <c r="D65" s="111"/>
      <c r="E65" s="111"/>
      <c r="F65" s="111"/>
      <c r="G65" s="111"/>
      <c r="H65" s="111"/>
      <c r="I65" s="19" t="s">
        <v>46</v>
      </c>
      <c r="J65" s="111" t="s">
        <v>51</v>
      </c>
      <c r="K65" s="111"/>
      <c r="L65" s="111"/>
      <c r="M65" s="112"/>
      <c r="N65" s="112"/>
      <c r="O65" s="112"/>
      <c r="P65" s="112"/>
      <c r="Q65" s="112"/>
      <c r="R65" s="97">
        <f t="shared" si="0"/>
        <v>0</v>
      </c>
      <c r="S65" s="117"/>
    </row>
    <row r="66" spans="1:19" s="5" customFormat="1" ht="42.75" hidden="1" customHeight="1" x14ac:dyDescent="0.2">
      <c r="A66" s="110"/>
      <c r="B66" s="110"/>
      <c r="C66" s="111" t="s">
        <v>52</v>
      </c>
      <c r="D66" s="111"/>
      <c r="E66" s="111"/>
      <c r="F66" s="111"/>
      <c r="G66" s="111"/>
      <c r="H66" s="111"/>
      <c r="I66" s="19"/>
      <c r="J66" s="111" t="s">
        <v>51</v>
      </c>
      <c r="K66" s="111"/>
      <c r="L66" s="111"/>
      <c r="M66" s="112"/>
      <c r="N66" s="112"/>
      <c r="O66" s="112"/>
      <c r="P66" s="112"/>
      <c r="Q66" s="112"/>
      <c r="R66" s="97">
        <f t="shared" si="0"/>
        <v>0</v>
      </c>
      <c r="S66" s="117"/>
    </row>
    <row r="67" spans="1:19" s="5" customFormat="1" ht="11.25" hidden="1" customHeight="1" x14ac:dyDescent="0.2">
      <c r="A67" s="110"/>
      <c r="B67" s="110"/>
      <c r="C67" s="111" t="s">
        <v>53</v>
      </c>
      <c r="D67" s="111"/>
      <c r="E67" s="111"/>
      <c r="F67" s="111"/>
      <c r="G67" s="111"/>
      <c r="H67" s="111"/>
      <c r="I67" s="19" t="s">
        <v>46</v>
      </c>
      <c r="J67" s="111" t="s">
        <v>54</v>
      </c>
      <c r="K67" s="111"/>
      <c r="L67" s="111"/>
      <c r="M67" s="112"/>
      <c r="N67" s="112"/>
      <c r="O67" s="116">
        <f>[2]показники!$F$12</f>
        <v>1000000</v>
      </c>
      <c r="P67" s="116"/>
      <c r="Q67" s="116"/>
      <c r="R67" s="97">
        <f t="shared" si="0"/>
        <v>1000000</v>
      </c>
      <c r="S67" s="117"/>
    </row>
    <row r="68" spans="1:19" s="5" customFormat="1" ht="21.75" hidden="1" customHeight="1" x14ac:dyDescent="0.2">
      <c r="A68" s="110"/>
      <c r="B68" s="110"/>
      <c r="C68" s="111" t="s">
        <v>48</v>
      </c>
      <c r="D68" s="111"/>
      <c r="E68" s="111"/>
      <c r="F68" s="111"/>
      <c r="G68" s="111"/>
      <c r="H68" s="111"/>
      <c r="I68" s="19" t="s">
        <v>49</v>
      </c>
      <c r="J68" s="111" t="s">
        <v>50</v>
      </c>
      <c r="K68" s="111"/>
      <c r="L68" s="111"/>
      <c r="M68" s="112"/>
      <c r="N68" s="112"/>
      <c r="O68" s="112"/>
      <c r="P68" s="112"/>
      <c r="Q68" s="112"/>
      <c r="R68" s="112"/>
      <c r="S68" s="112"/>
    </row>
    <row r="69" spans="1:19" s="5" customFormat="1" ht="21.75" hidden="1" customHeight="1" x14ac:dyDescent="0.2">
      <c r="A69" s="110"/>
      <c r="B69" s="110"/>
      <c r="C69" s="111" t="s">
        <v>48</v>
      </c>
      <c r="D69" s="111"/>
      <c r="E69" s="111"/>
      <c r="F69" s="111"/>
      <c r="G69" s="111"/>
      <c r="H69" s="111"/>
      <c r="I69" s="19" t="s">
        <v>49</v>
      </c>
      <c r="J69" s="111" t="s">
        <v>50</v>
      </c>
      <c r="K69" s="111"/>
      <c r="L69" s="111"/>
      <c r="M69" s="112"/>
      <c r="N69" s="112"/>
      <c r="O69" s="112"/>
      <c r="P69" s="112"/>
      <c r="Q69" s="112"/>
      <c r="R69" s="112"/>
      <c r="S69" s="112"/>
    </row>
    <row r="70" spans="1:19" s="5" customFormat="1" ht="42.75" hidden="1" customHeight="1" x14ac:dyDescent="0.2">
      <c r="A70" s="110"/>
      <c r="B70" s="110"/>
      <c r="C70" s="111" t="s">
        <v>45</v>
      </c>
      <c r="D70" s="111"/>
      <c r="E70" s="111"/>
      <c r="F70" s="111"/>
      <c r="G70" s="111"/>
      <c r="H70" s="111"/>
      <c r="I70" s="19" t="s">
        <v>46</v>
      </c>
      <c r="J70" s="111" t="s">
        <v>55</v>
      </c>
      <c r="K70" s="111"/>
      <c r="L70" s="111"/>
      <c r="M70" s="112"/>
      <c r="N70" s="112"/>
      <c r="O70" s="112"/>
      <c r="P70" s="112"/>
      <c r="Q70" s="112"/>
      <c r="R70" s="112"/>
      <c r="S70" s="112"/>
    </row>
    <row r="71" spans="1:19" s="5" customFormat="1" ht="11.25" hidden="1" customHeight="1" x14ac:dyDescent="0.2">
      <c r="A71" s="110"/>
      <c r="B71" s="110"/>
      <c r="C71" s="111" t="s">
        <v>56</v>
      </c>
      <c r="D71" s="111"/>
      <c r="E71" s="111"/>
      <c r="F71" s="111"/>
      <c r="G71" s="111"/>
      <c r="H71" s="111"/>
      <c r="I71" s="19" t="s">
        <v>46</v>
      </c>
      <c r="J71" s="111" t="s">
        <v>57</v>
      </c>
      <c r="K71" s="111"/>
      <c r="L71" s="111"/>
      <c r="M71" s="112"/>
      <c r="N71" s="112"/>
      <c r="O71" s="112"/>
      <c r="P71" s="112"/>
      <c r="Q71" s="112"/>
      <c r="R71" s="112"/>
      <c r="S71" s="112"/>
    </row>
    <row r="72" spans="1:19" s="5" customFormat="1" ht="21.75" hidden="1" customHeight="1" x14ac:dyDescent="0.2">
      <c r="A72" s="110"/>
      <c r="B72" s="110"/>
      <c r="C72" s="111" t="s">
        <v>48</v>
      </c>
      <c r="D72" s="111"/>
      <c r="E72" s="111"/>
      <c r="F72" s="111"/>
      <c r="G72" s="111"/>
      <c r="H72" s="111"/>
      <c r="I72" s="19" t="s">
        <v>49</v>
      </c>
      <c r="J72" s="111" t="s">
        <v>50</v>
      </c>
      <c r="K72" s="111"/>
      <c r="L72" s="111"/>
      <c r="M72" s="112"/>
      <c r="N72" s="112"/>
      <c r="O72" s="112"/>
      <c r="P72" s="112"/>
      <c r="Q72" s="112"/>
      <c r="R72" s="112"/>
      <c r="S72" s="112"/>
    </row>
    <row r="73" spans="1:19" s="5" customFormat="1" ht="42.75" hidden="1" customHeight="1" x14ac:dyDescent="0.2">
      <c r="A73" s="110"/>
      <c r="B73" s="110"/>
      <c r="C73" s="111" t="s">
        <v>58</v>
      </c>
      <c r="D73" s="111"/>
      <c r="E73" s="111"/>
      <c r="F73" s="111"/>
      <c r="G73" s="111"/>
      <c r="H73" s="111"/>
      <c r="I73" s="19" t="s">
        <v>46</v>
      </c>
      <c r="J73" s="111" t="s">
        <v>51</v>
      </c>
      <c r="K73" s="111"/>
      <c r="L73" s="111"/>
      <c r="M73" s="112"/>
      <c r="N73" s="112"/>
      <c r="O73" s="112"/>
      <c r="P73" s="112"/>
      <c r="Q73" s="112"/>
      <c r="R73" s="112"/>
      <c r="S73" s="112"/>
    </row>
    <row r="74" spans="1:19" s="5" customFormat="1" ht="42.75" hidden="1" customHeight="1" x14ac:dyDescent="0.2">
      <c r="A74" s="110"/>
      <c r="B74" s="110"/>
      <c r="C74" s="111" t="s">
        <v>59</v>
      </c>
      <c r="D74" s="111"/>
      <c r="E74" s="111"/>
      <c r="F74" s="111"/>
      <c r="G74" s="111"/>
      <c r="H74" s="111"/>
      <c r="I74" s="19" t="s">
        <v>46</v>
      </c>
      <c r="J74" s="111" t="s">
        <v>51</v>
      </c>
      <c r="K74" s="111"/>
      <c r="L74" s="111"/>
      <c r="M74" s="112"/>
      <c r="N74" s="112"/>
      <c r="O74" s="112"/>
      <c r="P74" s="112"/>
      <c r="Q74" s="112"/>
      <c r="R74" s="112"/>
      <c r="S74" s="112"/>
    </row>
    <row r="75" spans="1:19" s="5" customFormat="1" ht="32.25" hidden="1" customHeight="1" x14ac:dyDescent="0.2">
      <c r="A75" s="110"/>
      <c r="B75" s="110"/>
      <c r="C75" s="111" t="s">
        <v>60</v>
      </c>
      <c r="D75" s="111"/>
      <c r="E75" s="111"/>
      <c r="F75" s="111"/>
      <c r="G75" s="111"/>
      <c r="H75" s="111"/>
      <c r="I75" s="19" t="s">
        <v>46</v>
      </c>
      <c r="J75" s="111" t="s">
        <v>61</v>
      </c>
      <c r="K75" s="111"/>
      <c r="L75" s="111"/>
      <c r="M75" s="112"/>
      <c r="N75" s="112"/>
      <c r="O75" s="112"/>
      <c r="P75" s="112"/>
      <c r="Q75" s="112"/>
      <c r="R75" s="112"/>
      <c r="S75" s="112"/>
    </row>
    <row r="76" spans="1:19" s="5" customFormat="1" ht="11.25" hidden="1" customHeight="1" x14ac:dyDescent="0.2">
      <c r="A76" s="118">
        <v>2</v>
      </c>
      <c r="B76" s="118"/>
      <c r="C76" s="119" t="s">
        <v>62</v>
      </c>
      <c r="D76" s="119"/>
      <c r="E76" s="119"/>
      <c r="F76" s="119"/>
      <c r="G76" s="119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</row>
    <row r="77" spans="1:19" s="5" customFormat="1" ht="48" hidden="1" customHeight="1" x14ac:dyDescent="0.2">
      <c r="A77" s="110"/>
      <c r="B77" s="110"/>
      <c r="C77" s="111" t="s">
        <v>63</v>
      </c>
      <c r="D77" s="111"/>
      <c r="E77" s="111"/>
      <c r="F77" s="111"/>
      <c r="G77" s="111"/>
      <c r="H77" s="111"/>
      <c r="I77" s="19" t="s">
        <v>64</v>
      </c>
      <c r="J77" s="109" t="s">
        <v>102</v>
      </c>
      <c r="K77" s="109"/>
      <c r="L77" s="109"/>
      <c r="M77" s="112"/>
      <c r="N77" s="112"/>
      <c r="O77" s="118">
        <v>0</v>
      </c>
      <c r="P77" s="118"/>
      <c r="Q77" s="118"/>
      <c r="R77" s="118">
        <f>O77</f>
        <v>0</v>
      </c>
      <c r="S77" s="118"/>
    </row>
    <row r="78" spans="1:19" s="5" customFormat="1" ht="48.75" hidden="1" customHeight="1" x14ac:dyDescent="0.2">
      <c r="A78" s="110"/>
      <c r="B78" s="110"/>
      <c r="C78" s="111" t="s">
        <v>65</v>
      </c>
      <c r="D78" s="111"/>
      <c r="E78" s="111"/>
      <c r="F78" s="111"/>
      <c r="G78" s="111"/>
      <c r="H78" s="111"/>
      <c r="I78" s="19" t="s">
        <v>64</v>
      </c>
      <c r="J78" s="109" t="s">
        <v>108</v>
      </c>
      <c r="K78" s="109"/>
      <c r="L78" s="109"/>
      <c r="M78" s="112"/>
      <c r="N78" s="112"/>
      <c r="O78" s="112">
        <f>[3]показники!$F$17</f>
        <v>1</v>
      </c>
      <c r="P78" s="112"/>
      <c r="Q78" s="112"/>
      <c r="R78" s="112">
        <f>O78</f>
        <v>1</v>
      </c>
      <c r="S78" s="112"/>
    </row>
    <row r="79" spans="1:19" s="5" customFormat="1" ht="47.25" hidden="1" customHeight="1" x14ac:dyDescent="0.2">
      <c r="A79" s="110"/>
      <c r="B79" s="110"/>
      <c r="C79" s="111" t="s">
        <v>66</v>
      </c>
      <c r="D79" s="111"/>
      <c r="E79" s="111"/>
      <c r="F79" s="111"/>
      <c r="G79" s="111"/>
      <c r="H79" s="111"/>
      <c r="I79" s="19" t="s">
        <v>64</v>
      </c>
      <c r="J79" s="109" t="s">
        <v>102</v>
      </c>
      <c r="K79" s="109"/>
      <c r="L79" s="109"/>
      <c r="M79" s="112"/>
      <c r="N79" s="112"/>
      <c r="O79" s="112"/>
      <c r="P79" s="112"/>
      <c r="Q79" s="112"/>
      <c r="R79" s="112"/>
      <c r="S79" s="112"/>
    </row>
    <row r="80" spans="1:19" s="5" customFormat="1" ht="11.25" hidden="1" customHeight="1" x14ac:dyDescent="0.2">
      <c r="A80" s="118">
        <v>3</v>
      </c>
      <c r="B80" s="118"/>
      <c r="C80" s="119" t="s">
        <v>67</v>
      </c>
      <c r="D80" s="119"/>
      <c r="E80" s="119"/>
      <c r="F80" s="119"/>
      <c r="G80" s="119"/>
      <c r="H80" s="119"/>
      <c r="I80" s="119"/>
      <c r="J80" s="119"/>
      <c r="K80" s="119"/>
      <c r="L80" s="119"/>
      <c r="M80" s="119"/>
      <c r="N80" s="119"/>
      <c r="O80" s="119"/>
      <c r="P80" s="119"/>
      <c r="Q80" s="119"/>
      <c r="R80" s="119"/>
      <c r="S80" s="119"/>
    </row>
    <row r="81" spans="1:19" s="5" customFormat="1" ht="11.25" hidden="1" customHeight="1" x14ac:dyDescent="0.2">
      <c r="A81" s="110"/>
      <c r="B81" s="110"/>
      <c r="C81" s="109" t="s">
        <v>68</v>
      </c>
      <c r="D81" s="109"/>
      <c r="E81" s="109"/>
      <c r="F81" s="109"/>
      <c r="G81" s="109"/>
      <c r="H81" s="109"/>
      <c r="I81" s="6" t="s">
        <v>46</v>
      </c>
      <c r="J81" s="109" t="s">
        <v>69</v>
      </c>
      <c r="K81" s="109"/>
      <c r="L81" s="109"/>
      <c r="M81" s="81"/>
      <c r="N81" s="81"/>
      <c r="O81" s="82" t="e">
        <f>O62/O77</f>
        <v>#DIV/0!</v>
      </c>
      <c r="P81" s="82"/>
      <c r="Q81" s="82"/>
      <c r="R81" s="82" t="e">
        <f>O81</f>
        <v>#DIV/0!</v>
      </c>
      <c r="S81" s="82"/>
    </row>
    <row r="82" spans="1:19" s="5" customFormat="1" ht="11.25" hidden="1" customHeight="1" x14ac:dyDescent="0.2">
      <c r="A82" s="110"/>
      <c r="B82" s="110"/>
      <c r="C82" s="109" t="s">
        <v>70</v>
      </c>
      <c r="D82" s="109"/>
      <c r="E82" s="109"/>
      <c r="F82" s="109"/>
      <c r="G82" s="109"/>
      <c r="H82" s="109"/>
      <c r="I82" s="6" t="s">
        <v>46</v>
      </c>
      <c r="J82" s="109" t="s">
        <v>69</v>
      </c>
      <c r="K82" s="109"/>
      <c r="L82" s="109"/>
      <c r="M82" s="81"/>
      <c r="N82" s="81"/>
      <c r="O82" s="82">
        <f>O63/O78</f>
        <v>400000</v>
      </c>
      <c r="P82" s="82"/>
      <c r="Q82" s="82"/>
      <c r="R82" s="82">
        <f>O82</f>
        <v>400000</v>
      </c>
      <c r="S82" s="82"/>
    </row>
    <row r="83" spans="1:19" s="5" customFormat="1" ht="13.5" hidden="1" customHeight="1" x14ac:dyDescent="0.2">
      <c r="A83" s="110"/>
      <c r="B83" s="110"/>
      <c r="C83" s="109" t="s">
        <v>103</v>
      </c>
      <c r="D83" s="109"/>
      <c r="E83" s="109"/>
      <c r="F83" s="109"/>
      <c r="G83" s="109"/>
      <c r="H83" s="109"/>
      <c r="I83" s="6" t="s">
        <v>46</v>
      </c>
      <c r="J83" s="109" t="s">
        <v>69</v>
      </c>
      <c r="K83" s="109"/>
      <c r="L83" s="109"/>
      <c r="M83" s="81"/>
      <c r="N83" s="81"/>
      <c r="O83" s="82" t="e">
        <f>O67/O64</f>
        <v>#DIV/0!</v>
      </c>
      <c r="P83" s="82"/>
      <c r="Q83" s="82"/>
      <c r="R83" s="82" t="e">
        <f>O83</f>
        <v>#DIV/0!</v>
      </c>
      <c r="S83" s="81"/>
    </row>
    <row r="84" spans="1:19" s="5" customFormat="1" ht="10.5" hidden="1" customHeight="1" x14ac:dyDescent="0.2">
      <c r="A84" s="118">
        <v>4</v>
      </c>
      <c r="B84" s="118"/>
      <c r="C84" s="107" t="s">
        <v>71</v>
      </c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</row>
    <row r="85" spans="1:19" s="5" customFormat="1" ht="11.25" hidden="1" customHeight="1" x14ac:dyDescent="0.2">
      <c r="A85" s="110"/>
      <c r="B85" s="110"/>
      <c r="C85" s="109" t="s">
        <v>72</v>
      </c>
      <c r="D85" s="109"/>
      <c r="E85" s="109"/>
      <c r="F85" s="109"/>
      <c r="G85" s="109"/>
      <c r="H85" s="109"/>
      <c r="I85" s="6" t="s">
        <v>82</v>
      </c>
      <c r="J85" s="109" t="s">
        <v>69</v>
      </c>
      <c r="K85" s="109"/>
      <c r="L85" s="109"/>
      <c r="M85" s="81"/>
      <c r="N85" s="81"/>
      <c r="O85" s="106">
        <f>[3]показники!$F$24</f>
        <v>100</v>
      </c>
      <c r="P85" s="106"/>
      <c r="Q85" s="106"/>
      <c r="R85" s="120">
        <f>O85</f>
        <v>100</v>
      </c>
      <c r="S85" s="121"/>
    </row>
    <row r="86" spans="1:19" s="5" customFormat="1" ht="11.25" hidden="1" customHeight="1" x14ac:dyDescent="0.2">
      <c r="A86" s="110"/>
      <c r="B86" s="110"/>
      <c r="C86" s="109" t="s">
        <v>73</v>
      </c>
      <c r="D86" s="109"/>
      <c r="E86" s="109"/>
      <c r="F86" s="109"/>
      <c r="G86" s="109"/>
      <c r="H86" s="109"/>
      <c r="I86" s="6" t="s">
        <v>82</v>
      </c>
      <c r="J86" s="109" t="s">
        <v>69</v>
      </c>
      <c r="K86" s="109"/>
      <c r="L86" s="109"/>
      <c r="M86" s="81"/>
      <c r="N86" s="81"/>
      <c r="O86" s="125">
        <f>[3]показники!$F$25</f>
        <v>81.951117443281063</v>
      </c>
      <c r="P86" s="125"/>
      <c r="Q86" s="125"/>
      <c r="R86" s="126">
        <f>O86</f>
        <v>81.951117443281063</v>
      </c>
      <c r="S86" s="127"/>
    </row>
    <row r="87" spans="1:19" s="5" customFormat="1" ht="11.25" hidden="1" customHeight="1" x14ac:dyDescent="0.2">
      <c r="A87" s="110"/>
      <c r="B87" s="110"/>
      <c r="C87" s="111" t="s">
        <v>74</v>
      </c>
      <c r="D87" s="111"/>
      <c r="E87" s="111"/>
      <c r="F87" s="111"/>
      <c r="G87" s="111"/>
      <c r="H87" s="111"/>
      <c r="I87" s="6" t="s">
        <v>82</v>
      </c>
      <c r="J87" s="111" t="s">
        <v>69</v>
      </c>
      <c r="K87" s="111"/>
      <c r="L87" s="111"/>
      <c r="M87" s="112"/>
      <c r="N87" s="112"/>
      <c r="O87" s="122">
        <f>[3]показники!$F$26</f>
        <v>81.585287689795251</v>
      </c>
      <c r="P87" s="122"/>
      <c r="Q87" s="122"/>
      <c r="R87" s="123">
        <f>O87</f>
        <v>81.585287689795251</v>
      </c>
      <c r="S87" s="124"/>
    </row>
    <row r="88" spans="1:19" s="5" customFormat="1" ht="11.25" hidden="1" customHeight="1" x14ac:dyDescent="0.2">
      <c r="A88" s="110"/>
      <c r="B88" s="110"/>
      <c r="C88" s="109" t="s">
        <v>75</v>
      </c>
      <c r="D88" s="109"/>
      <c r="E88" s="109"/>
      <c r="F88" s="109"/>
      <c r="G88" s="109"/>
      <c r="H88" s="109"/>
      <c r="I88" s="6" t="s">
        <v>82</v>
      </c>
      <c r="J88" s="109" t="s">
        <v>69</v>
      </c>
      <c r="K88" s="109"/>
      <c r="L88" s="109"/>
      <c r="M88" s="81"/>
      <c r="N88" s="81"/>
      <c r="O88" s="129">
        <f>[3]показники!$F$27</f>
        <v>100</v>
      </c>
      <c r="P88" s="129"/>
      <c r="Q88" s="129"/>
      <c r="R88" s="130">
        <f>O88</f>
        <v>100</v>
      </c>
      <c r="S88" s="131"/>
    </row>
    <row r="89" spans="1:19" s="5" customFormat="1" ht="11.25" hidden="1" customHeight="1" x14ac:dyDescent="0.2">
      <c r="A89" s="110"/>
      <c r="B89" s="110"/>
      <c r="C89" s="109" t="s">
        <v>104</v>
      </c>
      <c r="D89" s="109"/>
      <c r="E89" s="109"/>
      <c r="F89" s="109"/>
      <c r="G89" s="109"/>
      <c r="H89" s="109"/>
      <c r="I89" s="6" t="s">
        <v>82</v>
      </c>
      <c r="J89" s="109" t="s">
        <v>69</v>
      </c>
      <c r="K89" s="109"/>
      <c r="L89" s="109"/>
      <c r="M89" s="81"/>
      <c r="N89" s="81"/>
      <c r="O89" s="129">
        <f>[2]показники!$F$28</f>
        <v>100</v>
      </c>
      <c r="P89" s="129"/>
      <c r="Q89" s="129"/>
      <c r="R89" s="130">
        <f>O89</f>
        <v>100</v>
      </c>
      <c r="S89" s="131"/>
    </row>
    <row r="90" spans="1:19" s="5" customFormat="1" ht="14.25" customHeight="1" x14ac:dyDescent="0.2">
      <c r="A90" s="128">
        <v>1</v>
      </c>
      <c r="B90" s="128"/>
      <c r="C90" s="105" t="s">
        <v>95</v>
      </c>
      <c r="D90" s="105"/>
      <c r="E90" s="105"/>
      <c r="F90" s="105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</row>
    <row r="91" spans="1:19" s="5" customFormat="1" ht="12" customHeight="1" x14ac:dyDescent="0.2">
      <c r="A91" s="118">
        <v>1</v>
      </c>
      <c r="B91" s="118"/>
      <c r="C91" s="107" t="s">
        <v>44</v>
      </c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</row>
    <row r="92" spans="1:19" s="5" customFormat="1" ht="48" customHeight="1" x14ac:dyDescent="0.2">
      <c r="A92" s="110"/>
      <c r="B92" s="110"/>
      <c r="C92" s="109" t="s">
        <v>76</v>
      </c>
      <c r="D92" s="109"/>
      <c r="E92" s="109"/>
      <c r="F92" s="109"/>
      <c r="G92" s="109"/>
      <c r="H92" s="109"/>
      <c r="I92" s="6" t="s">
        <v>46</v>
      </c>
      <c r="J92" s="109" t="s">
        <v>113</v>
      </c>
      <c r="K92" s="109"/>
      <c r="L92" s="109"/>
      <c r="M92" s="81"/>
      <c r="N92" s="81"/>
      <c r="O92" s="82">
        <f>[1]показники!$F$30</f>
        <v>14002507</v>
      </c>
      <c r="P92" s="82"/>
      <c r="Q92" s="82"/>
      <c r="R92" s="82">
        <f>O92</f>
        <v>14002507</v>
      </c>
      <c r="S92" s="82"/>
    </row>
    <row r="93" spans="1:19" s="5" customFormat="1" ht="23.25" hidden="1" customHeight="1" x14ac:dyDescent="0.2">
      <c r="A93" s="110"/>
      <c r="B93" s="110"/>
      <c r="C93" s="109" t="s">
        <v>98</v>
      </c>
      <c r="D93" s="109"/>
      <c r="E93" s="109"/>
      <c r="F93" s="109"/>
      <c r="G93" s="109"/>
      <c r="H93" s="109"/>
      <c r="I93" s="6" t="s">
        <v>46</v>
      </c>
      <c r="J93" s="109" t="s">
        <v>94</v>
      </c>
      <c r="K93" s="109"/>
      <c r="L93" s="109"/>
      <c r="M93" s="81"/>
      <c r="N93" s="81"/>
      <c r="O93" s="82">
        <f>[4]показники!$F$28</f>
        <v>0</v>
      </c>
      <c r="P93" s="81"/>
      <c r="Q93" s="81"/>
      <c r="R93" s="82">
        <f>O93</f>
        <v>0</v>
      </c>
      <c r="S93" s="81"/>
    </row>
    <row r="94" spans="1:19" s="5" customFormat="1" ht="21.75" customHeight="1" x14ac:dyDescent="0.2">
      <c r="A94" s="110"/>
      <c r="B94" s="110"/>
      <c r="C94" s="109" t="s">
        <v>77</v>
      </c>
      <c r="D94" s="109"/>
      <c r="E94" s="109"/>
      <c r="F94" s="109"/>
      <c r="G94" s="109"/>
      <c r="H94" s="109"/>
      <c r="I94" s="6" t="s">
        <v>49</v>
      </c>
      <c r="J94" s="109" t="s">
        <v>96</v>
      </c>
      <c r="K94" s="109"/>
      <c r="L94" s="109"/>
      <c r="M94" s="81"/>
      <c r="N94" s="81"/>
      <c r="O94" s="132">
        <f>[1]показники!$F$32</f>
        <v>378.19</v>
      </c>
      <c r="P94" s="132"/>
      <c r="Q94" s="132"/>
      <c r="R94" s="132">
        <f>O94</f>
        <v>378.19</v>
      </c>
      <c r="S94" s="132"/>
    </row>
    <row r="95" spans="1:19" s="5" customFormat="1" ht="18.75" customHeight="1" x14ac:dyDescent="0.2">
      <c r="A95" s="110"/>
      <c r="B95" s="110"/>
      <c r="C95" s="111" t="s">
        <v>78</v>
      </c>
      <c r="D95" s="111"/>
      <c r="E95" s="111"/>
      <c r="F95" s="111"/>
      <c r="G95" s="111"/>
      <c r="H95" s="111"/>
      <c r="I95" s="19" t="s">
        <v>46</v>
      </c>
      <c r="J95" s="111" t="s">
        <v>54</v>
      </c>
      <c r="K95" s="111"/>
      <c r="L95" s="111"/>
      <c r="M95" s="112"/>
      <c r="N95" s="112"/>
      <c r="O95" s="116">
        <f>[1]показники!$F$34</f>
        <v>14002507</v>
      </c>
      <c r="P95" s="116"/>
      <c r="Q95" s="116"/>
      <c r="R95" s="116">
        <f>O95</f>
        <v>14002507</v>
      </c>
      <c r="S95" s="116"/>
    </row>
    <row r="96" spans="1:19" s="5" customFormat="1" ht="12" customHeight="1" x14ac:dyDescent="0.2">
      <c r="A96" s="118">
        <v>2</v>
      </c>
      <c r="B96" s="118"/>
      <c r="C96" s="119" t="s">
        <v>62</v>
      </c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</row>
    <row r="97" spans="1:19" s="5" customFormat="1" ht="45" customHeight="1" x14ac:dyDescent="0.2">
      <c r="A97" s="110"/>
      <c r="B97" s="110"/>
      <c r="C97" s="111" t="s">
        <v>79</v>
      </c>
      <c r="D97" s="111"/>
      <c r="E97" s="111"/>
      <c r="F97" s="111"/>
      <c r="G97" s="111"/>
      <c r="H97" s="111"/>
      <c r="I97" s="19" t="s">
        <v>64</v>
      </c>
      <c r="J97" s="109" t="s">
        <v>113</v>
      </c>
      <c r="K97" s="109"/>
      <c r="L97" s="109"/>
      <c r="M97" s="112"/>
      <c r="N97" s="112"/>
      <c r="O97" s="112">
        <f>[1]показники!$F$38</f>
        <v>1</v>
      </c>
      <c r="P97" s="112"/>
      <c r="Q97" s="112"/>
      <c r="R97" s="112">
        <f>O97</f>
        <v>1</v>
      </c>
      <c r="S97" s="112"/>
    </row>
    <row r="98" spans="1:19" s="5" customFormat="1" ht="47.25" hidden="1" customHeight="1" x14ac:dyDescent="0.2">
      <c r="A98" s="110"/>
      <c r="B98" s="110"/>
      <c r="C98" s="111" t="s">
        <v>97</v>
      </c>
      <c r="D98" s="111"/>
      <c r="E98" s="111"/>
      <c r="F98" s="111"/>
      <c r="G98" s="111"/>
      <c r="H98" s="111"/>
      <c r="I98" s="19" t="s">
        <v>64</v>
      </c>
      <c r="J98" s="109" t="s">
        <v>94</v>
      </c>
      <c r="K98" s="109"/>
      <c r="L98" s="109"/>
      <c r="M98" s="112"/>
      <c r="N98" s="112"/>
      <c r="O98" s="112">
        <v>0</v>
      </c>
      <c r="P98" s="112"/>
      <c r="Q98" s="112"/>
      <c r="R98" s="112">
        <f>O98</f>
        <v>0</v>
      </c>
      <c r="S98" s="112"/>
    </row>
    <row r="99" spans="1:19" s="5" customFormat="1" ht="12.75" customHeight="1" x14ac:dyDescent="0.2">
      <c r="A99" s="118">
        <v>3</v>
      </c>
      <c r="B99" s="118"/>
      <c r="C99" s="119" t="s">
        <v>67</v>
      </c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</row>
    <row r="100" spans="1:19" s="5" customFormat="1" ht="17.25" customHeight="1" x14ac:dyDescent="0.2">
      <c r="A100" s="110"/>
      <c r="B100" s="110"/>
      <c r="C100" s="111" t="s">
        <v>80</v>
      </c>
      <c r="D100" s="111"/>
      <c r="E100" s="111"/>
      <c r="F100" s="111"/>
      <c r="G100" s="111"/>
      <c r="H100" s="111"/>
      <c r="I100" s="19" t="s">
        <v>46</v>
      </c>
      <c r="J100" s="111" t="s">
        <v>69</v>
      </c>
      <c r="K100" s="111"/>
      <c r="L100" s="111"/>
      <c r="M100" s="112"/>
      <c r="N100" s="112"/>
      <c r="O100" s="116">
        <f>O92/O97</f>
        <v>14002507</v>
      </c>
      <c r="P100" s="116"/>
      <c r="Q100" s="116"/>
      <c r="R100" s="116">
        <f>O100</f>
        <v>14002507</v>
      </c>
      <c r="S100" s="116"/>
    </row>
    <row r="101" spans="1:19" s="5" customFormat="1" ht="18" hidden="1" customHeight="1" x14ac:dyDescent="0.2">
      <c r="A101" s="110"/>
      <c r="B101" s="110"/>
      <c r="C101" s="111" t="s">
        <v>99</v>
      </c>
      <c r="D101" s="111"/>
      <c r="E101" s="111"/>
      <c r="F101" s="111"/>
      <c r="G101" s="111"/>
      <c r="H101" s="111"/>
      <c r="I101" s="19" t="s">
        <v>46</v>
      </c>
      <c r="J101" s="111" t="s">
        <v>69</v>
      </c>
      <c r="K101" s="111"/>
      <c r="L101" s="111"/>
      <c r="M101" s="112"/>
      <c r="N101" s="112"/>
      <c r="O101" s="116" t="e">
        <f>O93/O98</f>
        <v>#DIV/0!</v>
      </c>
      <c r="P101" s="116"/>
      <c r="Q101" s="116"/>
      <c r="R101" s="116" t="e">
        <f>O101</f>
        <v>#DIV/0!</v>
      </c>
      <c r="S101" s="116"/>
    </row>
    <row r="102" spans="1:19" s="5" customFormat="1" ht="16.5" customHeight="1" x14ac:dyDescent="0.2">
      <c r="A102" s="110"/>
      <c r="B102" s="110"/>
      <c r="C102" s="111" t="s">
        <v>81</v>
      </c>
      <c r="D102" s="111"/>
      <c r="E102" s="111"/>
      <c r="F102" s="111"/>
      <c r="G102" s="111"/>
      <c r="H102" s="111"/>
      <c r="I102" s="19" t="s">
        <v>46</v>
      </c>
      <c r="J102" s="111" t="s">
        <v>69</v>
      </c>
      <c r="K102" s="111"/>
      <c r="L102" s="111"/>
      <c r="M102" s="112"/>
      <c r="N102" s="112"/>
      <c r="O102" s="116">
        <f>O95/O94</f>
        <v>37025.058832861789</v>
      </c>
      <c r="P102" s="116"/>
      <c r="Q102" s="116"/>
      <c r="R102" s="116">
        <f>O102</f>
        <v>37025.058832861789</v>
      </c>
      <c r="S102" s="116"/>
    </row>
    <row r="103" spans="1:19" s="5" customFormat="1" ht="12.75" customHeight="1" x14ac:dyDescent="0.2">
      <c r="A103" s="118">
        <v>4</v>
      </c>
      <c r="B103" s="118"/>
      <c r="C103" s="119" t="s">
        <v>71</v>
      </c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</row>
    <row r="104" spans="1:19" s="5" customFormat="1" ht="18" hidden="1" customHeight="1" x14ac:dyDescent="0.2">
      <c r="A104" s="110"/>
      <c r="B104" s="110"/>
      <c r="C104" s="111" t="s">
        <v>83</v>
      </c>
      <c r="D104" s="111"/>
      <c r="E104" s="111"/>
      <c r="F104" s="111"/>
      <c r="G104" s="111"/>
      <c r="H104" s="111"/>
      <c r="I104" s="6" t="s">
        <v>82</v>
      </c>
      <c r="J104" s="111" t="s">
        <v>69</v>
      </c>
      <c r="K104" s="111"/>
      <c r="L104" s="111"/>
      <c r="M104" s="112"/>
      <c r="N104" s="112"/>
      <c r="O104" s="118">
        <f>[2]показники!$F$47</f>
        <v>33.333333333333336</v>
      </c>
      <c r="P104" s="118"/>
      <c r="Q104" s="118"/>
      <c r="R104" s="118">
        <f>O104</f>
        <v>33.333333333333336</v>
      </c>
      <c r="S104" s="118"/>
    </row>
    <row r="105" spans="1:19" s="5" customFormat="1" ht="11.25" hidden="1" customHeight="1" x14ac:dyDescent="0.2">
      <c r="A105" s="110"/>
      <c r="B105" s="110"/>
      <c r="C105" s="111" t="s">
        <v>84</v>
      </c>
      <c r="D105" s="111"/>
      <c r="E105" s="111"/>
      <c r="F105" s="111"/>
      <c r="G105" s="111"/>
      <c r="H105" s="111"/>
      <c r="I105" s="6" t="s">
        <v>82</v>
      </c>
      <c r="J105" s="111" t="s">
        <v>69</v>
      </c>
      <c r="K105" s="111"/>
      <c r="L105" s="111"/>
      <c r="M105" s="112"/>
      <c r="N105" s="112"/>
      <c r="O105" s="118">
        <f>[2]показники!$F$48</f>
        <v>6568.8671824322219</v>
      </c>
      <c r="P105" s="118"/>
      <c r="Q105" s="118"/>
      <c r="R105" s="118">
        <f>O105</f>
        <v>6568.8671824322219</v>
      </c>
      <c r="S105" s="118"/>
    </row>
    <row r="106" spans="1:19" s="5" customFormat="1" ht="16.5" customHeight="1" x14ac:dyDescent="0.2">
      <c r="A106" s="110"/>
      <c r="B106" s="110"/>
      <c r="C106" s="111" t="s">
        <v>85</v>
      </c>
      <c r="D106" s="111"/>
      <c r="E106" s="111"/>
      <c r="F106" s="111"/>
      <c r="G106" s="111"/>
      <c r="H106" s="111"/>
      <c r="I106" s="6" t="s">
        <v>82</v>
      </c>
      <c r="J106" s="111" t="s">
        <v>69</v>
      </c>
      <c r="K106" s="111"/>
      <c r="L106" s="111"/>
      <c r="M106" s="112"/>
      <c r="N106" s="112"/>
      <c r="O106" s="129">
        <f>[5]показники!$F$48</f>
        <v>0</v>
      </c>
      <c r="P106" s="129"/>
      <c r="Q106" s="129"/>
      <c r="R106" s="129">
        <f>O106</f>
        <v>0</v>
      </c>
      <c r="S106" s="129"/>
    </row>
    <row r="107" spans="1:19" s="5" customFormat="1" ht="15" customHeight="1" x14ac:dyDescent="0.2">
      <c r="A107" s="110"/>
      <c r="B107" s="110"/>
      <c r="C107" s="111" t="s">
        <v>86</v>
      </c>
      <c r="D107" s="111"/>
      <c r="E107" s="111"/>
      <c r="F107" s="111"/>
      <c r="G107" s="111"/>
      <c r="H107" s="111"/>
      <c r="I107" s="6" t="s">
        <v>82</v>
      </c>
      <c r="J107" s="111" t="s">
        <v>69</v>
      </c>
      <c r="K107" s="111"/>
      <c r="L107" s="111"/>
      <c r="M107" s="112"/>
      <c r="N107" s="112"/>
      <c r="O107" s="129">
        <f>[5]показники!$F$49</f>
        <v>100</v>
      </c>
      <c r="P107" s="129"/>
      <c r="Q107" s="129"/>
      <c r="R107" s="129">
        <f>O107</f>
        <v>100</v>
      </c>
      <c r="S107" s="129"/>
    </row>
    <row r="108" spans="1:19" s="5" customFormat="1" ht="15" hidden="1" customHeight="1" x14ac:dyDescent="0.2">
      <c r="A108" s="110"/>
      <c r="B108" s="110"/>
      <c r="C108" s="111" t="s">
        <v>100</v>
      </c>
      <c r="D108" s="111"/>
      <c r="E108" s="111"/>
      <c r="F108" s="111"/>
      <c r="G108" s="111"/>
      <c r="H108" s="111"/>
      <c r="I108" s="6" t="s">
        <v>82</v>
      </c>
      <c r="J108" s="111" t="s">
        <v>69</v>
      </c>
      <c r="K108" s="111"/>
      <c r="L108" s="111"/>
      <c r="M108" s="112"/>
      <c r="N108" s="112"/>
      <c r="O108" s="118">
        <v>0</v>
      </c>
      <c r="P108" s="118"/>
      <c r="Q108" s="118"/>
      <c r="R108" s="118">
        <f>O108</f>
        <v>0</v>
      </c>
      <c r="S108" s="112"/>
    </row>
    <row r="109" spans="1:19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ht="24.75" customHeight="1" x14ac:dyDescent="0.2">
      <c r="A110" s="10"/>
      <c r="B110" s="136" t="s">
        <v>117</v>
      </c>
      <c r="C110" s="136"/>
      <c r="D110" s="136"/>
      <c r="E110" s="136"/>
      <c r="F110" s="8"/>
      <c r="G110" s="21"/>
      <c r="H110" s="8"/>
      <c r="I110" s="8"/>
      <c r="J110" s="8"/>
      <c r="K110" s="8"/>
      <c r="L110" s="8"/>
      <c r="M110" s="142" t="s">
        <v>118</v>
      </c>
      <c r="N110" s="142"/>
      <c r="O110" s="142"/>
      <c r="P110" s="10"/>
      <c r="Q110" s="10"/>
      <c r="R110" s="10"/>
      <c r="S110" s="10"/>
    </row>
    <row r="111" spans="1:19" s="1" customFormat="1" ht="11.25" customHeight="1" x14ac:dyDescent="0.2">
      <c r="A111" s="9"/>
      <c r="B111" s="141" t="s">
        <v>90</v>
      </c>
      <c r="C111" s="141"/>
      <c r="D111" s="141"/>
      <c r="E111" s="141"/>
      <c r="F111" s="7"/>
      <c r="G111" s="12"/>
      <c r="H111" s="13"/>
      <c r="I111" s="13"/>
      <c r="J111" s="7"/>
      <c r="K111" s="7"/>
      <c r="L111" s="7"/>
      <c r="M111" s="143"/>
      <c r="N111" s="143"/>
      <c r="O111" s="143"/>
      <c r="P111" s="9"/>
      <c r="Q111" s="9"/>
      <c r="R111" s="9"/>
      <c r="S111" s="9"/>
    </row>
    <row r="112" spans="1:19" s="1" customFormat="1" ht="3.75" customHeight="1" x14ac:dyDescent="0.2">
      <c r="A112" s="9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9"/>
      <c r="Q112" s="9"/>
      <c r="R112" s="9"/>
      <c r="S112" s="9"/>
    </row>
    <row r="113" spans="1:19" ht="11.25" customHeight="1" x14ac:dyDescent="0.2">
      <c r="A113" s="10"/>
      <c r="B113" s="8"/>
      <c r="C113" s="8"/>
      <c r="D113" s="8"/>
      <c r="E113" s="8"/>
      <c r="F113" s="8"/>
      <c r="G113" s="137" t="s">
        <v>87</v>
      </c>
      <c r="H113" s="137"/>
      <c r="I113" s="137"/>
      <c r="J113" s="8"/>
      <c r="K113" s="8"/>
      <c r="L113" s="8"/>
      <c r="M113" s="137" t="s">
        <v>92</v>
      </c>
      <c r="N113" s="137"/>
      <c r="O113" s="137"/>
      <c r="P113" s="10"/>
      <c r="Q113" s="10"/>
      <c r="R113" s="10"/>
      <c r="S113" s="10"/>
    </row>
    <row r="114" spans="1:19" x14ac:dyDescent="0.2">
      <c r="A114" s="9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9"/>
      <c r="Q114" s="9"/>
      <c r="R114" s="9"/>
      <c r="S114" s="9"/>
    </row>
    <row r="115" spans="1:19" ht="11.45" customHeight="1" x14ac:dyDescent="0.2">
      <c r="A115" s="9"/>
      <c r="B115" s="135" t="s">
        <v>89</v>
      </c>
      <c r="C115" s="135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9"/>
      <c r="Q115" s="9"/>
      <c r="R115" s="10"/>
      <c r="S115" s="10"/>
    </row>
    <row r="116" spans="1:19" ht="27" customHeight="1" x14ac:dyDescent="0.2">
      <c r="A116" s="9"/>
      <c r="B116" s="138" t="s">
        <v>105</v>
      </c>
      <c r="C116" s="138"/>
      <c r="D116" s="138"/>
      <c r="E116" s="138"/>
      <c r="F116" s="138"/>
      <c r="G116" s="14"/>
      <c r="H116" s="7"/>
      <c r="I116" s="7"/>
      <c r="J116" s="7"/>
      <c r="K116" s="7"/>
      <c r="L116" s="7"/>
      <c r="M116" s="134" t="s">
        <v>106</v>
      </c>
      <c r="N116" s="134"/>
      <c r="O116" s="134"/>
      <c r="P116" s="9"/>
      <c r="Q116" s="9"/>
      <c r="R116" s="10"/>
      <c r="S116" s="10"/>
    </row>
    <row r="117" spans="1:19" ht="11.1" customHeight="1" x14ac:dyDescent="0.2">
      <c r="A117" s="9"/>
      <c r="B117" s="139" t="s">
        <v>90</v>
      </c>
      <c r="C117" s="139"/>
      <c r="D117" s="139"/>
      <c r="E117" s="139"/>
      <c r="F117" s="139"/>
      <c r="G117" s="140" t="s">
        <v>87</v>
      </c>
      <c r="H117" s="140"/>
      <c r="I117" s="140"/>
      <c r="J117" s="7"/>
      <c r="K117" s="7"/>
      <c r="L117" s="7"/>
      <c r="M117" s="137" t="s">
        <v>92</v>
      </c>
      <c r="N117" s="137"/>
      <c r="O117" s="137"/>
      <c r="P117" s="9"/>
      <c r="Q117" s="9"/>
      <c r="R117" s="10"/>
      <c r="S117" s="10"/>
    </row>
    <row r="118" spans="1:19" ht="24" customHeight="1" x14ac:dyDescent="0.2">
      <c r="A118" s="9"/>
      <c r="B118" s="133" t="s">
        <v>101</v>
      </c>
      <c r="C118" s="133"/>
      <c r="D118" s="133"/>
      <c r="E118" s="133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9"/>
      <c r="Q118" s="9"/>
      <c r="R118" s="9"/>
      <c r="S118" s="9"/>
    </row>
    <row r="119" spans="1:19" ht="12" customHeight="1" x14ac:dyDescent="0.2">
      <c r="A119" s="10"/>
      <c r="B119" s="8"/>
      <c r="C119" s="15" t="s">
        <v>88</v>
      </c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10"/>
      <c r="Q119" s="10"/>
      <c r="R119" s="10"/>
      <c r="S119" s="10"/>
    </row>
    <row r="120" spans="1:19" ht="12" customHeight="1" x14ac:dyDescent="0.2">
      <c r="A120" s="10"/>
      <c r="B120" s="8"/>
      <c r="C120" s="15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0"/>
      <c r="Q120" s="10"/>
      <c r="R120" s="10"/>
      <c r="S120" s="10"/>
    </row>
  </sheetData>
  <mergeCells count="380">
    <mergeCell ref="B118:E118"/>
    <mergeCell ref="M116:O116"/>
    <mergeCell ref="B115:C115"/>
    <mergeCell ref="M108:N108"/>
    <mergeCell ref="O108:Q108"/>
    <mergeCell ref="R108:S108"/>
    <mergeCell ref="A108:B108"/>
    <mergeCell ref="C108:H108"/>
    <mergeCell ref="J108:L108"/>
    <mergeCell ref="B110:E110"/>
    <mergeCell ref="G113:I113"/>
    <mergeCell ref="M113:O113"/>
    <mergeCell ref="B116:F116"/>
    <mergeCell ref="B117:F117"/>
    <mergeCell ref="G117:I117"/>
    <mergeCell ref="B111:E111"/>
    <mergeCell ref="M110:O111"/>
    <mergeCell ref="M117:O117"/>
    <mergeCell ref="A107:B107"/>
    <mergeCell ref="C107:H107"/>
    <mergeCell ref="J107:L107"/>
    <mergeCell ref="M107:N107"/>
    <mergeCell ref="O107:Q107"/>
    <mergeCell ref="R107:S107"/>
    <mergeCell ref="A106:B106"/>
    <mergeCell ref="C106:H106"/>
    <mergeCell ref="J106:L106"/>
    <mergeCell ref="M106:N106"/>
    <mergeCell ref="O106:Q106"/>
    <mergeCell ref="R106:S106"/>
    <mergeCell ref="A103:B103"/>
    <mergeCell ref="C103:S103"/>
    <mergeCell ref="A102:B102"/>
    <mergeCell ref="C102:H102"/>
    <mergeCell ref="J102:L102"/>
    <mergeCell ref="M102:N102"/>
    <mergeCell ref="O102:Q102"/>
    <mergeCell ref="R102:S102"/>
    <mergeCell ref="A105:B105"/>
    <mergeCell ref="C105:H105"/>
    <mergeCell ref="J105:L105"/>
    <mergeCell ref="M105:N105"/>
    <mergeCell ref="O105:Q105"/>
    <mergeCell ref="R105:S105"/>
    <mergeCell ref="A104:B104"/>
    <mergeCell ref="C104:H104"/>
    <mergeCell ref="J104:L104"/>
    <mergeCell ref="M104:N104"/>
    <mergeCell ref="O104:Q104"/>
    <mergeCell ref="R104:S104"/>
    <mergeCell ref="A101:B101"/>
    <mergeCell ref="C101:H101"/>
    <mergeCell ref="J101:L101"/>
    <mergeCell ref="M101:N101"/>
    <mergeCell ref="O101:Q101"/>
    <mergeCell ref="R101:S101"/>
    <mergeCell ref="A100:B100"/>
    <mergeCell ref="C100:H100"/>
    <mergeCell ref="J100:L100"/>
    <mergeCell ref="M100:N100"/>
    <mergeCell ref="O100:Q100"/>
    <mergeCell ref="R100:S100"/>
    <mergeCell ref="A99:B99"/>
    <mergeCell ref="C99:S99"/>
    <mergeCell ref="A98:B98"/>
    <mergeCell ref="C98:H98"/>
    <mergeCell ref="J98:L98"/>
    <mergeCell ref="M98:N98"/>
    <mergeCell ref="O98:Q98"/>
    <mergeCell ref="R98:S98"/>
    <mergeCell ref="A97:B97"/>
    <mergeCell ref="C97:H97"/>
    <mergeCell ref="J97:L97"/>
    <mergeCell ref="M97:N97"/>
    <mergeCell ref="O97:Q97"/>
    <mergeCell ref="R97:S97"/>
    <mergeCell ref="A96:B96"/>
    <mergeCell ref="C96:S96"/>
    <mergeCell ref="A95:B95"/>
    <mergeCell ref="C95:H95"/>
    <mergeCell ref="J95:L95"/>
    <mergeCell ref="M95:N95"/>
    <mergeCell ref="O95:Q95"/>
    <mergeCell ref="R95:S95"/>
    <mergeCell ref="A94:B94"/>
    <mergeCell ref="C94:H94"/>
    <mergeCell ref="J94:L94"/>
    <mergeCell ref="M94:N94"/>
    <mergeCell ref="O94:Q94"/>
    <mergeCell ref="R94:S94"/>
    <mergeCell ref="A93:B93"/>
    <mergeCell ref="C93:H93"/>
    <mergeCell ref="J93:L93"/>
    <mergeCell ref="M93:N93"/>
    <mergeCell ref="O93:Q93"/>
    <mergeCell ref="R93:S93"/>
    <mergeCell ref="A92:B92"/>
    <mergeCell ref="C92:H92"/>
    <mergeCell ref="J92:L92"/>
    <mergeCell ref="M92:N92"/>
    <mergeCell ref="O92:Q92"/>
    <mergeCell ref="R92:S92"/>
    <mergeCell ref="A90:B90"/>
    <mergeCell ref="C90:S90"/>
    <mergeCell ref="A91:B91"/>
    <mergeCell ref="C91:S91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7:B87"/>
    <mergeCell ref="C87:H87"/>
    <mergeCell ref="J87:L87"/>
    <mergeCell ref="M87:N87"/>
    <mergeCell ref="O87:Q87"/>
    <mergeCell ref="R87:S87"/>
    <mergeCell ref="A86:B86"/>
    <mergeCell ref="C86:H86"/>
    <mergeCell ref="J86:L86"/>
    <mergeCell ref="M86:N86"/>
    <mergeCell ref="O86:Q86"/>
    <mergeCell ref="R86:S86"/>
    <mergeCell ref="A84:B84"/>
    <mergeCell ref="C84:S84"/>
    <mergeCell ref="A85:B85"/>
    <mergeCell ref="C85:H85"/>
    <mergeCell ref="J85:L85"/>
    <mergeCell ref="M85:N85"/>
    <mergeCell ref="O85:Q85"/>
    <mergeCell ref="R85:S85"/>
    <mergeCell ref="A83:B83"/>
    <mergeCell ref="C83:H83"/>
    <mergeCell ref="J83:L83"/>
    <mergeCell ref="M83:N83"/>
    <mergeCell ref="O83:Q83"/>
    <mergeCell ref="R83:S83"/>
    <mergeCell ref="A82:B82"/>
    <mergeCell ref="C82:H82"/>
    <mergeCell ref="J82:L82"/>
    <mergeCell ref="M82:N82"/>
    <mergeCell ref="O82:Q82"/>
    <mergeCell ref="R82:S82"/>
    <mergeCell ref="A80:B80"/>
    <mergeCell ref="C80:S80"/>
    <mergeCell ref="A81:B81"/>
    <mergeCell ref="C81:H81"/>
    <mergeCell ref="J81:L81"/>
    <mergeCell ref="M81:N81"/>
    <mergeCell ref="O81:Q81"/>
    <mergeCell ref="R81:S81"/>
    <mergeCell ref="A79:B79"/>
    <mergeCell ref="C79:H79"/>
    <mergeCell ref="J79:L79"/>
    <mergeCell ref="M79:N79"/>
    <mergeCell ref="O79:Q79"/>
    <mergeCell ref="R79:S79"/>
    <mergeCell ref="A78:B78"/>
    <mergeCell ref="C78:H78"/>
    <mergeCell ref="J78:L78"/>
    <mergeCell ref="M78:N78"/>
    <mergeCell ref="O78:Q78"/>
    <mergeCell ref="R78:S78"/>
    <mergeCell ref="A76:B76"/>
    <mergeCell ref="C76:S76"/>
    <mergeCell ref="A77:B77"/>
    <mergeCell ref="C77:H77"/>
    <mergeCell ref="J77:L77"/>
    <mergeCell ref="M77:N77"/>
    <mergeCell ref="O77:Q77"/>
    <mergeCell ref="R77:S77"/>
    <mergeCell ref="A75:B75"/>
    <mergeCell ref="C75:H75"/>
    <mergeCell ref="J75:L75"/>
    <mergeCell ref="M75:N75"/>
    <mergeCell ref="O75:Q75"/>
    <mergeCell ref="R75:S75"/>
    <mergeCell ref="A74:B74"/>
    <mergeCell ref="C74:H74"/>
    <mergeCell ref="J74:L74"/>
    <mergeCell ref="M74:N74"/>
    <mergeCell ref="O74:Q74"/>
    <mergeCell ref="R74:S74"/>
    <mergeCell ref="A73:B73"/>
    <mergeCell ref="C73:H73"/>
    <mergeCell ref="J73:L73"/>
    <mergeCell ref="M73:N73"/>
    <mergeCell ref="O73:Q73"/>
    <mergeCell ref="R73:S73"/>
    <mergeCell ref="A72:B72"/>
    <mergeCell ref="C72:H72"/>
    <mergeCell ref="J72:L72"/>
    <mergeCell ref="M72:N72"/>
    <mergeCell ref="O72:Q72"/>
    <mergeCell ref="R72:S72"/>
    <mergeCell ref="A71:B71"/>
    <mergeCell ref="C71:H71"/>
    <mergeCell ref="J71:L71"/>
    <mergeCell ref="M71:N71"/>
    <mergeCell ref="O71:Q71"/>
    <mergeCell ref="R71:S71"/>
    <mergeCell ref="A70:B70"/>
    <mergeCell ref="C70:H70"/>
    <mergeCell ref="J70:L70"/>
    <mergeCell ref="M70:N70"/>
    <mergeCell ref="O70:Q70"/>
    <mergeCell ref="R70:S70"/>
    <mergeCell ref="A69:B69"/>
    <mergeCell ref="C69:H69"/>
    <mergeCell ref="J69:L69"/>
    <mergeCell ref="M69:N69"/>
    <mergeCell ref="O69:Q69"/>
    <mergeCell ref="R69:S69"/>
    <mergeCell ref="A68:B68"/>
    <mergeCell ref="C68:H68"/>
    <mergeCell ref="J68:L68"/>
    <mergeCell ref="M68:N68"/>
    <mergeCell ref="O68:Q68"/>
    <mergeCell ref="R68:S68"/>
    <mergeCell ref="A67:B67"/>
    <mergeCell ref="C67:H67"/>
    <mergeCell ref="J67:L67"/>
    <mergeCell ref="M67:N67"/>
    <mergeCell ref="O67:Q67"/>
    <mergeCell ref="R67:S67"/>
    <mergeCell ref="A66:B66"/>
    <mergeCell ref="C66:H66"/>
    <mergeCell ref="J66:L66"/>
    <mergeCell ref="M66:N66"/>
    <mergeCell ref="O66:Q66"/>
    <mergeCell ref="R66:S66"/>
    <mergeCell ref="A65:B65"/>
    <mergeCell ref="C65:H65"/>
    <mergeCell ref="J65:L65"/>
    <mergeCell ref="M65:N65"/>
    <mergeCell ref="O65:Q65"/>
    <mergeCell ref="R65:S65"/>
    <mergeCell ref="A64:B64"/>
    <mergeCell ref="C64:H64"/>
    <mergeCell ref="J64:L64"/>
    <mergeCell ref="M64:N64"/>
    <mergeCell ref="O64:Q64"/>
    <mergeCell ref="R64:S64"/>
    <mergeCell ref="A63:B63"/>
    <mergeCell ref="C63:H63"/>
    <mergeCell ref="J63:L63"/>
    <mergeCell ref="M63:N63"/>
    <mergeCell ref="O63:Q63"/>
    <mergeCell ref="R63:S63"/>
    <mergeCell ref="A60:B60"/>
    <mergeCell ref="C60:S60"/>
    <mergeCell ref="A61:B61"/>
    <mergeCell ref="C61:S61"/>
    <mergeCell ref="A62:B62"/>
    <mergeCell ref="C62:H62"/>
    <mergeCell ref="J62:L62"/>
    <mergeCell ref="M62:N62"/>
    <mergeCell ref="O62:Q62"/>
    <mergeCell ref="R62:S62"/>
    <mergeCell ref="A59:B59"/>
    <mergeCell ref="C59:H59"/>
    <mergeCell ref="J59:L59"/>
    <mergeCell ref="M59:N59"/>
    <mergeCell ref="O59:Q59"/>
    <mergeCell ref="R59:S59"/>
    <mergeCell ref="A58:B58"/>
    <mergeCell ref="C58:H58"/>
    <mergeCell ref="J58:L58"/>
    <mergeCell ref="M58:N58"/>
    <mergeCell ref="O58:Q58"/>
    <mergeCell ref="R58:S58"/>
    <mergeCell ref="A54:B54"/>
    <mergeCell ref="C54:L54"/>
    <mergeCell ref="M54:N54"/>
    <mergeCell ref="O54:Q54"/>
    <mergeCell ref="R54:S54"/>
    <mergeCell ref="A56:S56"/>
    <mergeCell ref="A52:B52"/>
    <mergeCell ref="C52:L52"/>
    <mergeCell ref="M52:N52"/>
    <mergeCell ref="O52:Q52"/>
    <mergeCell ref="R52:S52"/>
    <mergeCell ref="A53:B53"/>
    <mergeCell ref="C53:L53"/>
    <mergeCell ref="M53:N53"/>
    <mergeCell ref="O53:Q53"/>
    <mergeCell ref="R53:S53"/>
    <mergeCell ref="A50:Q50"/>
    <mergeCell ref="A51:B51"/>
    <mergeCell ref="C51:L51"/>
    <mergeCell ref="M51:N51"/>
    <mergeCell ref="O51:Q51"/>
    <mergeCell ref="R51:S51"/>
    <mergeCell ref="A48:I48"/>
    <mergeCell ref="J48:K48"/>
    <mergeCell ref="L48:M48"/>
    <mergeCell ref="N48:O48"/>
    <mergeCell ref="P48:R48"/>
    <mergeCell ref="A49:Q49"/>
    <mergeCell ref="A47:B47"/>
    <mergeCell ref="C47:I47"/>
    <mergeCell ref="J47:K47"/>
    <mergeCell ref="L47:M47"/>
    <mergeCell ref="N47:O47"/>
    <mergeCell ref="P47:R47"/>
    <mergeCell ref="A46:B46"/>
    <mergeCell ref="C46:I46"/>
    <mergeCell ref="J46:K46"/>
    <mergeCell ref="L46:M46"/>
    <mergeCell ref="N46:O46"/>
    <mergeCell ref="P46:R46"/>
    <mergeCell ref="A45:B45"/>
    <mergeCell ref="C45:I45"/>
    <mergeCell ref="J45:K45"/>
    <mergeCell ref="L45:M45"/>
    <mergeCell ref="N45:O45"/>
    <mergeCell ref="P45:R45"/>
    <mergeCell ref="A42:R42"/>
    <mergeCell ref="A43:B44"/>
    <mergeCell ref="C43:I44"/>
    <mergeCell ref="J43:K44"/>
    <mergeCell ref="L43:M44"/>
    <mergeCell ref="N43:O44"/>
    <mergeCell ref="P43:R44"/>
    <mergeCell ref="A38:B38"/>
    <mergeCell ref="C38:R38"/>
    <mergeCell ref="A39:B39"/>
    <mergeCell ref="C39:R39"/>
    <mergeCell ref="B41:M41"/>
    <mergeCell ref="P41:Q41"/>
    <mergeCell ref="A30:B30"/>
    <mergeCell ref="C30:R30"/>
    <mergeCell ref="B32:R32"/>
    <mergeCell ref="B33:R33"/>
    <mergeCell ref="B35:R35"/>
    <mergeCell ref="A37:B37"/>
    <mergeCell ref="C37:R37"/>
    <mergeCell ref="B24:R24"/>
    <mergeCell ref="B26:R26"/>
    <mergeCell ref="B27:R27"/>
    <mergeCell ref="B28:R28"/>
    <mergeCell ref="A29:B29"/>
    <mergeCell ref="C29:R29"/>
    <mergeCell ref="B22:C22"/>
    <mergeCell ref="E22:F22"/>
    <mergeCell ref="H22:I22"/>
    <mergeCell ref="K22:N22"/>
    <mergeCell ref="P22:R22"/>
    <mergeCell ref="B23:C23"/>
    <mergeCell ref="E23:F23"/>
    <mergeCell ref="H23:I23"/>
    <mergeCell ref="K23:N23"/>
    <mergeCell ref="P23:R23"/>
    <mergeCell ref="B20:C20"/>
    <mergeCell ref="E20:M20"/>
    <mergeCell ref="P20:R20"/>
    <mergeCell ref="B16:C16"/>
    <mergeCell ref="E16:M16"/>
    <mergeCell ref="P16:R16"/>
    <mergeCell ref="B17:C17"/>
    <mergeCell ref="E17:M17"/>
    <mergeCell ref="P17:R17"/>
    <mergeCell ref="N1:R1"/>
    <mergeCell ref="N2:R2"/>
    <mergeCell ref="N3:R3"/>
    <mergeCell ref="M5:S5"/>
    <mergeCell ref="A11:R11"/>
    <mergeCell ref="A12:R12"/>
    <mergeCell ref="L6:R6"/>
    <mergeCell ref="L7:R7"/>
    <mergeCell ref="B19:C19"/>
    <mergeCell ref="E19:M19"/>
    <mergeCell ref="P19:R19"/>
  </mergeCells>
  <pageMargins left="0.39370078740157477" right="0.39370078740157477" top="0.39370078740157477" bottom="0.39370078740157477" header="0.39370078740157477" footer="0.39370078740157477"/>
  <pageSetup paperSize="9" scale="92" fitToHeight="0" pageOrder="overThenDown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Рябуха Світлана Анатоліївна</dc:creator>
  <cp:keywords/>
  <dc:description/>
  <cp:lastModifiedBy>Рябуха Світлана Анатоліївна</cp:lastModifiedBy>
  <cp:revision>1</cp:revision>
  <cp:lastPrinted>2025-04-08T06:51:48Z</cp:lastPrinted>
  <dcterms:created xsi:type="dcterms:W3CDTF">2022-02-01T14:42:44Z</dcterms:created>
  <dcterms:modified xsi:type="dcterms:W3CDTF">2025-08-19T06:50:01Z</dcterms:modified>
</cp:coreProperties>
</file>